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0" windowWidth="13980" windowHeight="8265" activeTab="0"/>
  </bookViews>
  <sheets>
    <sheet name="BALANCE ENERO 2021" sheetId="1" r:id="rId1"/>
    <sheet name="RESUMEN PRESUPUESTO 2021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<sst xmlns="http://schemas.openxmlformats.org/spreadsheetml/2006/main" count="404" uniqueCount="323">
  <si>
    <t>CODIGO</t>
  </si>
  <si>
    <t>DENOMINACION</t>
  </si>
  <si>
    <t>CAP.1 GASTOS DE PERSONAL</t>
  </si>
  <si>
    <t>ART.10</t>
  </si>
  <si>
    <t>ALTOS CARGOS</t>
  </si>
  <si>
    <t>conc. 100</t>
  </si>
  <si>
    <t>Retrib. básicas y otras remun. Altos Cargos</t>
  </si>
  <si>
    <t>100.00</t>
  </si>
  <si>
    <t>Retribuciones básicas</t>
  </si>
  <si>
    <t>100.01</t>
  </si>
  <si>
    <t>Otras retribuciones</t>
  </si>
  <si>
    <t>100.05</t>
  </si>
  <si>
    <t>Trienios altos cargos</t>
  </si>
  <si>
    <t>conc. 101</t>
  </si>
  <si>
    <t>Indemnizaciones ex.miemb.Gob. Y ex.altos Cargos</t>
  </si>
  <si>
    <t>101.00</t>
  </si>
  <si>
    <t>Indemnizaciones a ex.miemb.Gob. y ex.altos Cargos</t>
  </si>
  <si>
    <t>ART.11</t>
  </si>
  <si>
    <t>PERSONAL EVENTUAL</t>
  </si>
  <si>
    <t>conc. 110</t>
  </si>
  <si>
    <t>Retribuciones básicas y otras remun. Pers. Ev.</t>
  </si>
  <si>
    <t>110.00</t>
  </si>
  <si>
    <t>Retribuciones básicas y otras remun. del Pers. Ev.</t>
  </si>
  <si>
    <t>110.05</t>
  </si>
  <si>
    <t>Trienios / Antigüedad</t>
  </si>
  <si>
    <t>ART.12</t>
  </si>
  <si>
    <t>FUNCIONARIOS Y P.ESTATUTARIO</t>
  </si>
  <si>
    <t>conc. 120</t>
  </si>
  <si>
    <t>120.00</t>
  </si>
  <si>
    <t>120.05</t>
  </si>
  <si>
    <t>Trienios funcionarios</t>
  </si>
  <si>
    <t>conc. 121</t>
  </si>
  <si>
    <t>Retribuciones complementarias</t>
  </si>
  <si>
    <t>121.01</t>
  </si>
  <si>
    <t>121.02</t>
  </si>
  <si>
    <t>ART.13</t>
  </si>
  <si>
    <t>LABORALES</t>
  </si>
  <si>
    <t>conc. 130</t>
  </si>
  <si>
    <t>Laboral fijo</t>
  </si>
  <si>
    <t>130.00</t>
  </si>
  <si>
    <t>Personal laboral fijo.Salario base</t>
  </si>
  <si>
    <t>130.05</t>
  </si>
  <si>
    <t>Antigüedad</t>
  </si>
  <si>
    <t>130.06</t>
  </si>
  <si>
    <t>Horas extra personal lab.fijo</t>
  </si>
  <si>
    <t>conc. 131</t>
  </si>
  <si>
    <t>Laboral eventual</t>
  </si>
  <si>
    <t>131.00</t>
  </si>
  <si>
    <t>Salario base</t>
  </si>
  <si>
    <t>131.01</t>
  </si>
  <si>
    <t>Otras remuneraciones Pers. Lab. Eventual</t>
  </si>
  <si>
    <t>131.05</t>
  </si>
  <si>
    <t>131.06</t>
  </si>
  <si>
    <t>Horas extra</t>
  </si>
  <si>
    <t>ART.15</t>
  </si>
  <si>
    <t>INCENTIVOS AL RENDIMIENTO</t>
  </si>
  <si>
    <t>conc. 150</t>
  </si>
  <si>
    <t>Productividad</t>
  </si>
  <si>
    <t>150.00</t>
  </si>
  <si>
    <t>Productividad pers. funcionario y estat.</t>
  </si>
  <si>
    <t>conc. 151</t>
  </si>
  <si>
    <t>Gratificaciones</t>
  </si>
  <si>
    <t>151.00</t>
  </si>
  <si>
    <t>ART.16</t>
  </si>
  <si>
    <t>CUOTAS PRESTACIONES Y GTOS.SOCIALES A CARGO DEL EMPLEADOR</t>
  </si>
  <si>
    <t>conc. 160</t>
  </si>
  <si>
    <t>Cuotas sociales</t>
  </si>
  <si>
    <t>160.10</t>
  </si>
  <si>
    <t>Cuotas sociales altos cargos</t>
  </si>
  <si>
    <t>160.11</t>
  </si>
  <si>
    <t>Cuotas sociales personal eventual</t>
  </si>
  <si>
    <t>160.12</t>
  </si>
  <si>
    <t>160.13</t>
  </si>
  <si>
    <t>Cuotas sociales laborales</t>
  </si>
  <si>
    <t>conc. 162</t>
  </si>
  <si>
    <t>Gtos acción soc. funcionarios y pers. Estatutario</t>
  </si>
  <si>
    <t>162.12</t>
  </si>
  <si>
    <t>Formación y perfeccionamiento</t>
  </si>
  <si>
    <t>162.13</t>
  </si>
  <si>
    <t>Gtos de asistencia médico-farmaceútica</t>
  </si>
  <si>
    <t>162.14</t>
  </si>
  <si>
    <t>Subsidios de estudios</t>
  </si>
  <si>
    <t>162.15</t>
  </si>
  <si>
    <t>Transporte de personal</t>
  </si>
  <si>
    <t>162.17</t>
  </si>
  <si>
    <t>Seguros</t>
  </si>
  <si>
    <t>162.18</t>
  </si>
  <si>
    <t>Otros gastos de acción social</t>
  </si>
  <si>
    <t>conc. 163</t>
  </si>
  <si>
    <t>Gastos de acción social de personal laboral</t>
  </si>
  <si>
    <t>163.12</t>
  </si>
  <si>
    <t>163.14</t>
  </si>
  <si>
    <t>Subsidios de estudios Pers. Laboral</t>
  </si>
  <si>
    <t>163.17</t>
  </si>
  <si>
    <t>Seguros Personal Laboral</t>
  </si>
  <si>
    <t>conc. 166</t>
  </si>
  <si>
    <t>Prestaciones sociales de Altos Cargos y Personal Eventual</t>
  </si>
  <si>
    <t>166.12</t>
  </si>
  <si>
    <t>Asistencia a cursos</t>
  </si>
  <si>
    <t>166.17</t>
  </si>
  <si>
    <t>Seguros altos cargos y personal eventual</t>
  </si>
  <si>
    <t>166.18</t>
  </si>
  <si>
    <t xml:space="preserve">Otros </t>
  </si>
  <si>
    <t>ART.17</t>
  </si>
  <si>
    <t>GASTOS DIVERSOS DEL PERSONAL</t>
  </si>
  <si>
    <t>conc. 170</t>
  </si>
  <si>
    <t xml:space="preserve">Gastos diversos de personal </t>
  </si>
  <si>
    <t>170.00</t>
  </si>
  <si>
    <t>Ampliación de plantilla</t>
  </si>
  <si>
    <t>TOTAL CAPITULO 1</t>
  </si>
  <si>
    <t>CAP.2 GASTOS CORRIENTES EN BIENES Y SERVICIOS</t>
  </si>
  <si>
    <t>ART.20</t>
  </si>
  <si>
    <t>ARRENDAMIENTOS y CANONES</t>
  </si>
  <si>
    <t>conc. 202</t>
  </si>
  <si>
    <t>Edificios y otras construcciones</t>
  </si>
  <si>
    <t>202.00</t>
  </si>
  <si>
    <t>conc. 203</t>
  </si>
  <si>
    <t>Maquinaria, instalación y utillaje</t>
  </si>
  <si>
    <t>203.02</t>
  </si>
  <si>
    <t>Maquinaria</t>
  </si>
  <si>
    <t>conc. 204</t>
  </si>
  <si>
    <t>Elementos de transporte</t>
  </si>
  <si>
    <t>204.00</t>
  </si>
  <si>
    <t>conc. 205</t>
  </si>
  <si>
    <t>Mobiliario y enseres</t>
  </si>
  <si>
    <t>205.00</t>
  </si>
  <si>
    <t>conc. 206</t>
  </si>
  <si>
    <t>Equipamiento para proceso de información</t>
  </si>
  <si>
    <t>206.00</t>
  </si>
  <si>
    <t>conc. 209</t>
  </si>
  <si>
    <t>Otro inmovilizado material</t>
  </si>
  <si>
    <t>209.00</t>
  </si>
  <si>
    <t>ART.21</t>
  </si>
  <si>
    <t>REPARACIONES, MANTENIMIENTO Y CONSERVACION</t>
  </si>
  <si>
    <t>conc. 210</t>
  </si>
  <si>
    <t>Infraestructuras y bienes naturales</t>
  </si>
  <si>
    <t>210.01</t>
  </si>
  <si>
    <t>Infraestructura y otras inv.destinadas al uso general</t>
  </si>
  <si>
    <t>conc. 212</t>
  </si>
  <si>
    <t>212.00</t>
  </si>
  <si>
    <t>conc. 213</t>
  </si>
  <si>
    <t>Maquinaria, instalaciones y utillaje</t>
  </si>
  <si>
    <t>213.01</t>
  </si>
  <si>
    <t>Instalaciones técnicas</t>
  </si>
  <si>
    <t>213.02</t>
  </si>
  <si>
    <t>213.03</t>
  </si>
  <si>
    <t>Utillaje</t>
  </si>
  <si>
    <t>conc. 214</t>
  </si>
  <si>
    <t>214.00</t>
  </si>
  <si>
    <t>conc. 215</t>
  </si>
  <si>
    <t>215.00</t>
  </si>
  <si>
    <t>conc. 216</t>
  </si>
  <si>
    <t>Equipos para procesos de la información</t>
  </si>
  <si>
    <t>216.00</t>
  </si>
  <si>
    <t>conc. 219</t>
  </si>
  <si>
    <t>219.00</t>
  </si>
  <si>
    <t>ART.22</t>
  </si>
  <si>
    <t>SUMINISTROS Y OTROS</t>
  </si>
  <si>
    <t>conc. 220</t>
  </si>
  <si>
    <t>Suministros no tarifados</t>
  </si>
  <si>
    <t>220.00</t>
  </si>
  <si>
    <t>Material de oficina ordinario no inventariable</t>
  </si>
  <si>
    <t>220.01</t>
  </si>
  <si>
    <t>Prensa, revistas, libros y otras publicaciones</t>
  </si>
  <si>
    <t>220.02</t>
  </si>
  <si>
    <t>Material informático no inventariable</t>
  </si>
  <si>
    <t>220.03</t>
  </si>
  <si>
    <t>Vestuario y Lencería</t>
  </si>
  <si>
    <t>220.09</t>
  </si>
  <si>
    <t>Otros suministros no tarifados</t>
  </si>
  <si>
    <t>conc. 221</t>
  </si>
  <si>
    <t>Suministros tarifados</t>
  </si>
  <si>
    <t>221.00</t>
  </si>
  <si>
    <t>Energía Eléctrica</t>
  </si>
  <si>
    <t>221.01</t>
  </si>
  <si>
    <t>Agua</t>
  </si>
  <si>
    <t>221.03</t>
  </si>
  <si>
    <t>Combustible</t>
  </si>
  <si>
    <t>221.09</t>
  </si>
  <si>
    <t>Otros suministros</t>
  </si>
  <si>
    <t>conc. 222</t>
  </si>
  <si>
    <t>Comunicaciones</t>
  </si>
  <si>
    <t>222.00</t>
  </si>
  <si>
    <t>Telefónicas</t>
  </si>
  <si>
    <t>222.01</t>
  </si>
  <si>
    <t>Postales</t>
  </si>
  <si>
    <t>222.02</t>
  </si>
  <si>
    <t>Telegráficas</t>
  </si>
  <si>
    <t>222.03</t>
  </si>
  <si>
    <t>Telex y telefax</t>
  </si>
  <si>
    <t>222.04</t>
  </si>
  <si>
    <t>Informáticas</t>
  </si>
  <si>
    <t>222.09</t>
  </si>
  <si>
    <t>conc. 223</t>
  </si>
  <si>
    <t>Transportes</t>
  </si>
  <si>
    <t>223.00</t>
  </si>
  <si>
    <t>Parque móvil</t>
  </si>
  <si>
    <t>223.01</t>
  </si>
  <si>
    <t>Otros transportes</t>
  </si>
  <si>
    <t>conc. 224</t>
  </si>
  <si>
    <t>Primas de seguro</t>
  </si>
  <si>
    <t>224.00</t>
  </si>
  <si>
    <t>Edificios y locales</t>
  </si>
  <si>
    <t>224.01</t>
  </si>
  <si>
    <t>Vehículos</t>
  </si>
  <si>
    <t>224.02</t>
  </si>
  <si>
    <t xml:space="preserve">Otro inmovilizado </t>
  </si>
  <si>
    <t>224.03</t>
  </si>
  <si>
    <t>Otros riesgos</t>
  </si>
  <si>
    <t>conc. 225</t>
  </si>
  <si>
    <t>Tributos y sanciones</t>
  </si>
  <si>
    <t>225.00</t>
  </si>
  <si>
    <t>Tributos locales</t>
  </si>
  <si>
    <t>conc. 226</t>
  </si>
  <si>
    <t>Gastos diversos</t>
  </si>
  <si>
    <t>226.01</t>
  </si>
  <si>
    <t>Atenciones protocolarias y representativas</t>
  </si>
  <si>
    <t>226.02</t>
  </si>
  <si>
    <t>Publicidad y propaganda</t>
  </si>
  <si>
    <t>226.03</t>
  </si>
  <si>
    <t>Jurídicos y contenciosos</t>
  </si>
  <si>
    <t>226.06</t>
  </si>
  <si>
    <t>Reuniones, cursos y conferencias</t>
  </si>
  <si>
    <t>226.09</t>
  </si>
  <si>
    <t>conc. 227</t>
  </si>
  <si>
    <t>Trab. Realizados por otras empresas, profesionales o Instituciones sin fines de lucro</t>
  </si>
  <si>
    <t>227.00</t>
  </si>
  <si>
    <t>Limpieza y aseo</t>
  </si>
  <si>
    <t>227.01</t>
  </si>
  <si>
    <t>Seguridad</t>
  </si>
  <si>
    <t>227.02</t>
  </si>
  <si>
    <t>Valoraciones y peritajes</t>
  </si>
  <si>
    <t>227.03</t>
  </si>
  <si>
    <t>Servicios postales y de mensajería</t>
  </si>
  <si>
    <t>227.04</t>
  </si>
  <si>
    <t>Custodia, depósitos y almacenaje</t>
  </si>
  <si>
    <t>227.06</t>
  </si>
  <si>
    <t>Estudios, trabajos técnicos y honorarios profes.</t>
  </si>
  <si>
    <t>227.09</t>
  </si>
  <si>
    <t>ART.23</t>
  </si>
  <si>
    <t>INDEMNIZACIONES POR RAZON DEL SERVICIO</t>
  </si>
  <si>
    <t>conc. 230</t>
  </si>
  <si>
    <t>Indemnizaciones por razón del servicio</t>
  </si>
  <si>
    <t>Indemnizaciones por razón del servicio sin retenc.IRPF</t>
  </si>
  <si>
    <t>TOTAL CAPITULO 2</t>
  </si>
  <si>
    <t>CAP.6 INVERSIONES REALES</t>
  </si>
  <si>
    <t>ART.62</t>
  </si>
  <si>
    <t>INVERSIÓN NUEVA ASOCIADA AL FUNCIONAMIENTO DE LOS SERVICIOS</t>
  </si>
  <si>
    <t>conc. 622</t>
  </si>
  <si>
    <t>622.00</t>
  </si>
  <si>
    <t>Adquisición</t>
  </si>
  <si>
    <t>622.01</t>
  </si>
  <si>
    <t>Construcción</t>
  </si>
  <si>
    <t>conc. 623</t>
  </si>
  <si>
    <t>623.02</t>
  </si>
  <si>
    <t>conc. 624</t>
  </si>
  <si>
    <t>624.00</t>
  </si>
  <si>
    <t>conc. 625</t>
  </si>
  <si>
    <t>625.00</t>
  </si>
  <si>
    <t>En mobiliario y enseres</t>
  </si>
  <si>
    <t>conc. 626</t>
  </si>
  <si>
    <t>Equipamiento para proceso de la información</t>
  </si>
  <si>
    <t>626.00</t>
  </si>
  <si>
    <t>conc. 628</t>
  </si>
  <si>
    <t>Otros activos materiales</t>
  </si>
  <si>
    <t>628.00</t>
  </si>
  <si>
    <t>ART.64</t>
  </si>
  <si>
    <t>GASTOS EN INVERSIONES DE CARÁCTER INMATERIAL</t>
  </si>
  <si>
    <t>conc. 640</t>
  </si>
  <si>
    <t>Gastos en inversiones de carácter inmaterial</t>
  </si>
  <si>
    <t>640.03</t>
  </si>
  <si>
    <t>Aplicaciones informáticas</t>
  </si>
  <si>
    <t>640.22</t>
  </si>
  <si>
    <t>Estudios y trabajos técnicos</t>
  </si>
  <si>
    <t>TOTAL CAPITULO 6</t>
  </si>
  <si>
    <t>CAP.8 ACTIVOS FINANCIEROS</t>
  </si>
  <si>
    <t>ART.83</t>
  </si>
  <si>
    <t>CONCESION DE PRESTAMOS FUERA DEL SECTOR PUBLICO</t>
  </si>
  <si>
    <t>conc. 830</t>
  </si>
  <si>
    <t xml:space="preserve">Préstamos a corto plazo </t>
  </si>
  <si>
    <t>830.08</t>
  </si>
  <si>
    <t>Personal anticipos reintegrables</t>
  </si>
  <si>
    <t>TOTAL CAPITULO 8</t>
  </si>
  <si>
    <t>230.00</t>
  </si>
  <si>
    <t>226.13</t>
  </si>
  <si>
    <t>Gastos incurridos por la edición y distribución de public.</t>
  </si>
  <si>
    <t>Otros trabajos realizados por empr o por instit sin fines de lucro</t>
  </si>
  <si>
    <t>163.13</t>
  </si>
  <si>
    <t>Otros gastos diversos</t>
  </si>
  <si>
    <t>130.01</t>
  </si>
  <si>
    <t>Otras remuneraciones</t>
  </si>
  <si>
    <t xml:space="preserve">Sueldo </t>
  </si>
  <si>
    <t>Complementos al puesto de trabajo</t>
  </si>
  <si>
    <t xml:space="preserve">Indemnización por residencia </t>
  </si>
  <si>
    <t>Cuotas sociales funcionarios y pers.est.</t>
  </si>
  <si>
    <t>BALANCE DE GASTOS Y PAGOS POR SUBCONCEPTOS - CAPITULO - PROGRAMAS</t>
  </si>
  <si>
    <t>CREDITO INCIAL</t>
  </si>
  <si>
    <t>MODIFICACIONES DE CREDITO</t>
  </si>
  <si>
    <t>CREDITO TOTAL</t>
  </si>
  <si>
    <t>AUTORIZACIONES</t>
  </si>
  <si>
    <t>Multas y sanciones</t>
  </si>
  <si>
    <t>SALDO (A)</t>
  </si>
  <si>
    <t>DISPOSICIONES</t>
  </si>
  <si>
    <t>TOTAL PAGO</t>
  </si>
  <si>
    <t>PTE. PAGO</t>
  </si>
  <si>
    <t>CTO. DISPONIBLE</t>
  </si>
  <si>
    <t>TOTAL PRESUPUESTO-PROGRAMA 911O</t>
  </si>
  <si>
    <t>225.03</t>
  </si>
  <si>
    <t>SERV.02 "AUDIENCIA DE CUENTAS DE CANARIAS"</t>
  </si>
  <si>
    <t>PROGR.911O "CONTROL EXTERNO DEL SECTOR PÚBLICO"</t>
  </si>
  <si>
    <t>CAPITULOS</t>
  </si>
  <si>
    <t>CAPITULO 1: Gastos de Personal</t>
  </si>
  <si>
    <t>CAPITULO 2: Gastos corrientes en bienes y serv</t>
  </si>
  <si>
    <t>CAPITULO 6: Inversiones reales</t>
  </si>
  <si>
    <t>CAPITULO 8: Activos Financieros</t>
  </si>
  <si>
    <t>TOTAL PROGRAMA 911O</t>
  </si>
  <si>
    <t>170.43</t>
  </si>
  <si>
    <t>Aportación Plan de Pensiones</t>
  </si>
  <si>
    <t>227.07</t>
  </si>
  <si>
    <t>Servicio de prevención ajeno</t>
  </si>
  <si>
    <t>EJERCICIO 2021</t>
  </si>
  <si>
    <t>PRESUPUESTO DE 2021</t>
  </si>
  <si>
    <t>PRESUPUESTO AÑO 2021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</si>
</sst>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"/>
    <numFmt numFmtId="165" formatCode="0.0000"/>
    <numFmt numFmtId="166" formatCode="#,##0.00\ &quot;€&quot;"/>
  </numFmts>
  <fonts count="59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u val="single"/>
      <sz val="8"/>
      <name val="Times New Roman"/>
      <family val="1"/>
    </font>
    <font>
      <b/>
      <sz val="8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9"/>
      <name val="Calibri"/>
      <family val="2"/>
    </font>
    <font>
      <sz val="10"/>
      <name val="Calibri"/>
      <family val="2"/>
    </font>
    <font>
      <sz val="7"/>
      <name val="Calibri"/>
      <family val="2"/>
    </font>
    <font>
      <b/>
      <u val="single"/>
      <sz val="8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b/>
      <sz val="7"/>
      <name val="Calibri"/>
      <family val="2"/>
    </font>
    <font>
      <b/>
      <sz val="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ck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ck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ck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ck"/>
      <top>
        <color indexed="63"/>
      </top>
      <bottom style="thin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thick"/>
      <right style="medium"/>
      <top style="thin"/>
      <bottom style="medium"/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ck"/>
      <top style="thin"/>
      <bottom style="medium"/>
    </border>
    <border>
      <left style="medium"/>
      <right style="medium"/>
      <top style="thick"/>
      <bottom style="thin"/>
    </border>
    <border>
      <left style="medium"/>
      <right style="thick"/>
      <top style="thick"/>
      <bottom style="thin"/>
    </border>
    <border>
      <left style="medium"/>
      <right style="thick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thick"/>
      <right style="medium"/>
      <top style="medium"/>
      <bottom style="thin"/>
    </border>
    <border>
      <left style="thick"/>
      <right style="medium"/>
      <top>
        <color indexed="63"/>
      </top>
      <bottom style="thin"/>
    </border>
    <border>
      <left style="thick"/>
      <right style="medium"/>
      <top style="thick"/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medium"/>
      <top style="thick"/>
      <bottom style="medium"/>
    </border>
    <border>
      <left style="thick"/>
      <right style="medium"/>
      <top style="thick"/>
      <bottom style="thin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ck"/>
      <top style="medium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9" fillId="0" borderId="8" applyNumberFormat="0" applyFill="0" applyAlignment="0" applyProtection="0"/>
    <xf numFmtId="0" fontId="58" fillId="0" borderId="9" applyNumberFormat="0" applyFill="0" applyAlignment="0" applyProtection="0"/>
  </cellStyleXfs>
  <cellXfs count="222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9" fontId="1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4" fillId="0" borderId="0" xfId="0" applyFont="1" applyBorder="1" applyAlignment="1">
      <alignment/>
    </xf>
    <xf numFmtId="0" fontId="5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0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166" fontId="5" fillId="0" borderId="0" xfId="0" applyNumberFormat="1" applyFont="1" applyFill="1" applyBorder="1" applyAlignment="1">
      <alignment vertical="center" wrapText="1"/>
    </xf>
    <xf numFmtId="0" fontId="1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left"/>
    </xf>
    <xf numFmtId="4" fontId="1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wrapText="1"/>
    </xf>
    <xf numFmtId="10" fontId="3" fillId="0" borderId="0" xfId="0" applyNumberFormat="1" applyFont="1" applyFill="1" applyBorder="1" applyAlignment="1">
      <alignment/>
    </xf>
    <xf numFmtId="9" fontId="5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4" fontId="0" fillId="0" borderId="0" xfId="0" applyNumberFormat="1" applyFill="1" applyBorder="1" applyAlignment="1">
      <alignment/>
    </xf>
    <xf numFmtId="0" fontId="13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14" fontId="5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center" wrapText="1"/>
    </xf>
    <xf numFmtId="3" fontId="5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right" vertical="center"/>
    </xf>
    <xf numFmtId="3" fontId="1" fillId="0" borderId="0" xfId="0" applyNumberFormat="1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/>
    </xf>
    <xf numFmtId="3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4" fontId="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9" fontId="2" fillId="0" borderId="0" xfId="0" applyNumberFormat="1" applyFont="1" applyFill="1" applyBorder="1" applyAlignment="1">
      <alignment horizontal="left"/>
    </xf>
    <xf numFmtId="9" fontId="0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centerContinuous" vertical="center" wrapText="1"/>
    </xf>
    <xf numFmtId="10" fontId="0" fillId="0" borderId="0" xfId="0" applyNumberFormat="1" applyFill="1" applyBorder="1" applyAlignment="1">
      <alignment/>
    </xf>
    <xf numFmtId="0" fontId="32" fillId="0" borderId="10" xfId="0" applyFont="1" applyFill="1" applyBorder="1" applyAlignment="1">
      <alignment horizontal="center" vertical="center"/>
    </xf>
    <xf numFmtId="3" fontId="32" fillId="0" borderId="10" xfId="0" applyNumberFormat="1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/>
    </xf>
    <xf numFmtId="0" fontId="33" fillId="0" borderId="12" xfId="0" applyFont="1" applyFill="1" applyBorder="1" applyAlignment="1">
      <alignment/>
    </xf>
    <xf numFmtId="0" fontId="33" fillId="0" borderId="13" xfId="0" applyFont="1" applyFill="1" applyBorder="1" applyAlignment="1">
      <alignment/>
    </xf>
    <xf numFmtId="0" fontId="32" fillId="0" borderId="14" xfId="0" applyFont="1" applyFill="1" applyBorder="1" applyAlignment="1">
      <alignment horizontal="center" vertical="center"/>
    </xf>
    <xf numFmtId="4" fontId="32" fillId="0" borderId="15" xfId="0" applyNumberFormat="1" applyFont="1" applyFill="1" applyBorder="1" applyAlignment="1">
      <alignment/>
    </xf>
    <xf numFmtId="0" fontId="33" fillId="0" borderId="15" xfId="0" applyFont="1" applyFill="1" applyBorder="1" applyAlignment="1">
      <alignment/>
    </xf>
    <xf numFmtId="0" fontId="33" fillId="0" borderId="16" xfId="0" applyFont="1" applyFill="1" applyBorder="1" applyAlignment="1">
      <alignment/>
    </xf>
    <xf numFmtId="4" fontId="32" fillId="0" borderId="17" xfId="0" applyNumberFormat="1" applyFont="1" applyFill="1" applyBorder="1" applyAlignment="1">
      <alignment/>
    </xf>
    <xf numFmtId="0" fontId="33" fillId="0" borderId="17" xfId="0" applyFont="1" applyFill="1" applyBorder="1" applyAlignment="1">
      <alignment/>
    </xf>
    <xf numFmtId="0" fontId="33" fillId="0" borderId="18" xfId="0" applyFont="1" applyFill="1" applyBorder="1" applyAlignment="1">
      <alignment/>
    </xf>
    <xf numFmtId="4" fontId="34" fillId="0" borderId="19" xfId="0" applyNumberFormat="1" applyFont="1" applyFill="1" applyBorder="1" applyAlignment="1">
      <alignment/>
    </xf>
    <xf numFmtId="4" fontId="34" fillId="0" borderId="20" xfId="0" applyNumberFormat="1" applyFont="1" applyFill="1" applyBorder="1" applyAlignment="1">
      <alignment/>
    </xf>
    <xf numFmtId="0" fontId="33" fillId="0" borderId="21" xfId="0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center" vertical="center"/>
    </xf>
    <xf numFmtId="4" fontId="32" fillId="0" borderId="22" xfId="0" applyNumberFormat="1" applyFont="1" applyFill="1" applyBorder="1" applyAlignment="1">
      <alignment/>
    </xf>
    <xf numFmtId="4" fontId="34" fillId="0" borderId="22" xfId="0" applyNumberFormat="1" applyFont="1" applyFill="1" applyBorder="1" applyAlignment="1">
      <alignment/>
    </xf>
    <xf numFmtId="0" fontId="33" fillId="0" borderId="23" xfId="0" applyFont="1" applyFill="1" applyBorder="1" applyAlignment="1">
      <alignment horizontal="center" vertical="center"/>
    </xf>
    <xf numFmtId="0" fontId="33" fillId="0" borderId="24" xfId="0" applyFont="1" applyFill="1" applyBorder="1" applyAlignment="1">
      <alignment horizontal="center" vertical="center"/>
    </xf>
    <xf numFmtId="4" fontId="34" fillId="33" borderId="22" xfId="0" applyNumberFormat="1" applyFont="1" applyFill="1" applyBorder="1" applyAlignment="1">
      <alignment/>
    </xf>
    <xf numFmtId="0" fontId="32" fillId="0" borderId="14" xfId="0" applyFont="1" applyFill="1" applyBorder="1" applyAlignment="1">
      <alignment/>
    </xf>
    <xf numFmtId="4" fontId="34" fillId="0" borderId="25" xfId="0" applyNumberFormat="1" applyFont="1" applyFill="1" applyBorder="1" applyAlignment="1">
      <alignment/>
    </xf>
    <xf numFmtId="4" fontId="34" fillId="0" borderId="26" xfId="0" applyNumberFormat="1" applyFont="1" applyFill="1" applyBorder="1" applyAlignment="1">
      <alignment/>
    </xf>
    <xf numFmtId="0" fontId="35" fillId="0" borderId="0" xfId="0" applyFont="1" applyBorder="1" applyAlignment="1">
      <alignment/>
    </xf>
    <xf numFmtId="0" fontId="36" fillId="0" borderId="0" xfId="0" applyFont="1" applyFill="1" applyBorder="1" applyAlignment="1">
      <alignment/>
    </xf>
    <xf numFmtId="0" fontId="37" fillId="0" borderId="0" xfId="0" applyFont="1" applyBorder="1" applyAlignment="1">
      <alignment/>
    </xf>
    <xf numFmtId="4" fontId="34" fillId="0" borderId="27" xfId="0" applyNumberFormat="1" applyFont="1" applyFill="1" applyBorder="1" applyAlignment="1">
      <alignment/>
    </xf>
    <xf numFmtId="4" fontId="34" fillId="0" borderId="28" xfId="0" applyNumberFormat="1" applyFont="1" applyFill="1" applyBorder="1" applyAlignment="1">
      <alignment/>
    </xf>
    <xf numFmtId="4" fontId="34" fillId="0" borderId="29" xfId="0" applyNumberFormat="1" applyFont="1" applyFill="1" applyBorder="1" applyAlignment="1">
      <alignment/>
    </xf>
    <xf numFmtId="4" fontId="34" fillId="0" borderId="30" xfId="0" applyNumberFormat="1" applyFont="1" applyFill="1" applyBorder="1" applyAlignment="1">
      <alignment/>
    </xf>
    <xf numFmtId="0" fontId="33" fillId="0" borderId="22" xfId="0" applyFont="1" applyFill="1" applyBorder="1" applyAlignment="1">
      <alignment/>
    </xf>
    <xf numFmtId="0" fontId="33" fillId="0" borderId="19" xfId="0" applyFont="1" applyFill="1" applyBorder="1" applyAlignment="1">
      <alignment/>
    </xf>
    <xf numFmtId="0" fontId="32" fillId="0" borderId="21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/>
    </xf>
    <xf numFmtId="4" fontId="38" fillId="0" borderId="16" xfId="0" applyNumberFormat="1" applyFont="1" applyFill="1" applyBorder="1" applyAlignment="1">
      <alignment/>
    </xf>
    <xf numFmtId="0" fontId="32" fillId="0" borderId="24" xfId="0" applyFont="1" applyFill="1" applyBorder="1" applyAlignment="1">
      <alignment/>
    </xf>
    <xf numFmtId="4" fontId="34" fillId="0" borderId="15" xfId="0" applyNumberFormat="1" applyFont="1" applyFill="1" applyBorder="1" applyAlignment="1">
      <alignment/>
    </xf>
    <xf numFmtId="4" fontId="34" fillId="0" borderId="16" xfId="0" applyNumberFormat="1" applyFont="1" applyFill="1" applyBorder="1" applyAlignment="1">
      <alignment/>
    </xf>
    <xf numFmtId="4" fontId="33" fillId="0" borderId="15" xfId="0" applyNumberFormat="1" applyFont="1" applyFill="1" applyBorder="1" applyAlignment="1">
      <alignment/>
    </xf>
    <xf numFmtId="4" fontId="34" fillId="0" borderId="17" xfId="0" applyNumberFormat="1" applyFont="1" applyFill="1" applyBorder="1" applyAlignment="1">
      <alignment/>
    </xf>
    <xf numFmtId="0" fontId="33" fillId="0" borderId="31" xfId="0" applyFont="1" applyFill="1" applyBorder="1" applyAlignment="1">
      <alignment/>
    </xf>
    <xf numFmtId="4" fontId="33" fillId="0" borderId="22" xfId="0" applyNumberFormat="1" applyFont="1" applyFill="1" applyBorder="1" applyAlignment="1">
      <alignment/>
    </xf>
    <xf numFmtId="0" fontId="35" fillId="0" borderId="0" xfId="0" applyFont="1" applyFill="1" applyBorder="1" applyAlignment="1">
      <alignment/>
    </xf>
    <xf numFmtId="4" fontId="34" fillId="0" borderId="32" xfId="0" applyNumberFormat="1" applyFont="1" applyFill="1" applyBorder="1" applyAlignment="1">
      <alignment/>
    </xf>
    <xf numFmtId="4" fontId="38" fillId="0" borderId="22" xfId="0" applyNumberFormat="1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33" fillId="0" borderId="11" xfId="0" applyFont="1" applyFill="1" applyBorder="1" applyAlignment="1">
      <alignment/>
    </xf>
    <xf numFmtId="0" fontId="33" fillId="0" borderId="21" xfId="0" applyFont="1" applyFill="1" applyBorder="1" applyAlignment="1">
      <alignment/>
    </xf>
    <xf numFmtId="0" fontId="33" fillId="0" borderId="33" xfId="0" applyFont="1" applyFill="1" applyBorder="1" applyAlignment="1">
      <alignment/>
    </xf>
    <xf numFmtId="0" fontId="33" fillId="0" borderId="23" xfId="0" applyFont="1" applyFill="1" applyBorder="1" applyAlignment="1">
      <alignment/>
    </xf>
    <xf numFmtId="0" fontId="33" fillId="0" borderId="34" xfId="0" applyFont="1" applyFill="1" applyBorder="1" applyAlignment="1">
      <alignment/>
    </xf>
    <xf numFmtId="4" fontId="38" fillId="0" borderId="15" xfId="0" applyNumberFormat="1" applyFont="1" applyFill="1" applyBorder="1" applyAlignment="1">
      <alignment/>
    </xf>
    <xf numFmtId="0" fontId="32" fillId="0" borderId="15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32" fillId="0" borderId="0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32" fillId="0" borderId="35" xfId="0" applyFont="1" applyFill="1" applyBorder="1" applyAlignment="1">
      <alignment/>
    </xf>
    <xf numFmtId="4" fontId="32" fillId="0" borderId="17" xfId="0" applyNumberFormat="1" applyFont="1" applyFill="1" applyBorder="1" applyAlignment="1">
      <alignment horizontal="center"/>
    </xf>
    <xf numFmtId="4" fontId="34" fillId="0" borderId="22" xfId="0" applyNumberFormat="1" applyFont="1" applyFill="1" applyBorder="1" applyAlignment="1">
      <alignment horizontal="right" vertical="center" wrapText="1"/>
    </xf>
    <xf numFmtId="0" fontId="34" fillId="0" borderId="19" xfId="0" applyFont="1" applyFill="1" applyBorder="1" applyAlignment="1">
      <alignment/>
    </xf>
    <xf numFmtId="4" fontId="32" fillId="0" borderId="22" xfId="0" applyNumberFormat="1" applyFont="1" applyFill="1" applyBorder="1" applyAlignment="1">
      <alignment horizontal="center"/>
    </xf>
    <xf numFmtId="0" fontId="33" fillId="0" borderId="29" xfId="0" applyFont="1" applyFill="1" applyBorder="1" applyAlignment="1">
      <alignment/>
    </xf>
    <xf numFmtId="0" fontId="32" fillId="0" borderId="15" xfId="0" applyFont="1" applyFill="1" applyBorder="1" applyAlignment="1">
      <alignment horizontal="center" vertical="center" wrapText="1"/>
    </xf>
    <xf numFmtId="3" fontId="34" fillId="0" borderId="22" xfId="0" applyNumberFormat="1" applyFont="1" applyFill="1" applyBorder="1" applyAlignment="1">
      <alignment/>
    </xf>
    <xf numFmtId="0" fontId="34" fillId="0" borderId="15" xfId="0" applyFont="1" applyFill="1" applyBorder="1" applyAlignment="1">
      <alignment/>
    </xf>
    <xf numFmtId="0" fontId="33" fillId="0" borderId="36" xfId="0" applyFont="1" applyFill="1" applyBorder="1" applyAlignment="1">
      <alignment/>
    </xf>
    <xf numFmtId="4" fontId="38" fillId="0" borderId="37" xfId="0" applyNumberFormat="1" applyFont="1" applyFill="1" applyBorder="1" applyAlignment="1">
      <alignment horizontal="center" vertical="center"/>
    </xf>
    <xf numFmtId="4" fontId="34" fillId="0" borderId="0" xfId="0" applyNumberFormat="1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14" fontId="3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right"/>
    </xf>
    <xf numFmtId="3" fontId="35" fillId="0" borderId="0" xfId="0" applyNumberFormat="1" applyFont="1" applyFill="1" applyBorder="1" applyAlignment="1">
      <alignment/>
    </xf>
    <xf numFmtId="3" fontId="33" fillId="0" borderId="0" xfId="0" applyNumberFormat="1" applyFont="1" applyFill="1" applyBorder="1" applyAlignment="1">
      <alignment/>
    </xf>
    <xf numFmtId="0" fontId="32" fillId="0" borderId="38" xfId="0" applyFont="1" applyFill="1" applyBorder="1" applyAlignment="1">
      <alignment/>
    </xf>
    <xf numFmtId="4" fontId="32" fillId="0" borderId="38" xfId="0" applyNumberFormat="1" applyFont="1" applyFill="1" applyBorder="1" applyAlignment="1">
      <alignment/>
    </xf>
    <xf numFmtId="0" fontId="33" fillId="0" borderId="38" xfId="0" applyFont="1" applyFill="1" applyBorder="1" applyAlignment="1">
      <alignment/>
    </xf>
    <xf numFmtId="0" fontId="33" fillId="0" borderId="33" xfId="0" applyFont="1" applyFill="1" applyBorder="1" applyAlignment="1">
      <alignment horizontal="center" vertical="center"/>
    </xf>
    <xf numFmtId="0" fontId="33" fillId="0" borderId="25" xfId="0" applyFont="1" applyFill="1" applyBorder="1" applyAlignment="1">
      <alignment/>
    </xf>
    <xf numFmtId="0" fontId="33" fillId="0" borderId="24" xfId="0" applyFont="1" applyFill="1" applyBorder="1" applyAlignment="1">
      <alignment/>
    </xf>
    <xf numFmtId="0" fontId="32" fillId="0" borderId="31" xfId="0" applyFont="1" applyFill="1" applyBorder="1" applyAlignment="1">
      <alignment horizontal="center"/>
    </xf>
    <xf numFmtId="0" fontId="32" fillId="0" borderId="12" xfId="0" applyFont="1" applyFill="1" applyBorder="1" applyAlignment="1">
      <alignment/>
    </xf>
    <xf numFmtId="4" fontId="34" fillId="0" borderId="22" xfId="0" applyNumberFormat="1" applyFont="1" applyFill="1" applyBorder="1" applyAlignment="1">
      <alignment horizontal="right" vertical="center"/>
    </xf>
    <xf numFmtId="4" fontId="34" fillId="0" borderId="25" xfId="0" applyNumberFormat="1" applyFont="1" applyFill="1" applyBorder="1" applyAlignment="1">
      <alignment horizontal="right" vertical="center"/>
    </xf>
    <xf numFmtId="4" fontId="38" fillId="0" borderId="17" xfId="0" applyNumberFormat="1" applyFont="1" applyFill="1" applyBorder="1" applyAlignment="1">
      <alignment horizontal="center"/>
    </xf>
    <xf numFmtId="4" fontId="34" fillId="0" borderId="18" xfId="0" applyNumberFormat="1" applyFont="1" applyFill="1" applyBorder="1" applyAlignment="1">
      <alignment/>
    </xf>
    <xf numFmtId="0" fontId="33" fillId="0" borderId="34" xfId="0" applyFont="1" applyFill="1" applyBorder="1" applyAlignment="1">
      <alignment horizontal="center" vertical="center"/>
    </xf>
    <xf numFmtId="0" fontId="33" fillId="0" borderId="39" xfId="0" applyFont="1" applyFill="1" applyBorder="1" applyAlignment="1">
      <alignment horizontal="center" vertical="center"/>
    </xf>
    <xf numFmtId="0" fontId="33" fillId="0" borderId="27" xfId="0" applyFont="1" applyFill="1" applyBorder="1" applyAlignment="1">
      <alignment/>
    </xf>
    <xf numFmtId="4" fontId="34" fillId="0" borderId="40" xfId="0" applyNumberFormat="1" applyFont="1" applyFill="1" applyBorder="1" applyAlignment="1">
      <alignment/>
    </xf>
    <xf numFmtId="4" fontId="34" fillId="0" borderId="41" xfId="0" applyNumberFormat="1" applyFont="1" applyFill="1" applyBorder="1" applyAlignment="1">
      <alignment/>
    </xf>
    <xf numFmtId="0" fontId="33" fillId="0" borderId="41" xfId="0" applyFont="1" applyFill="1" applyBorder="1" applyAlignment="1">
      <alignment/>
    </xf>
    <xf numFmtId="0" fontId="33" fillId="0" borderId="42" xfId="0" applyFont="1" applyFill="1" applyBorder="1" applyAlignment="1">
      <alignment/>
    </xf>
    <xf numFmtId="4" fontId="34" fillId="0" borderId="43" xfId="0" applyNumberFormat="1" applyFont="1" applyFill="1" applyBorder="1" applyAlignment="1">
      <alignment/>
    </xf>
    <xf numFmtId="4" fontId="34" fillId="0" borderId="44" xfId="0" applyNumberFormat="1" applyFont="1" applyFill="1" applyBorder="1" applyAlignment="1">
      <alignment/>
    </xf>
    <xf numFmtId="0" fontId="33" fillId="0" borderId="44" xfId="0" applyFont="1" applyFill="1" applyBorder="1" applyAlignment="1">
      <alignment/>
    </xf>
    <xf numFmtId="4" fontId="34" fillId="0" borderId="45" xfId="0" applyNumberFormat="1" applyFont="1" applyFill="1" applyBorder="1" applyAlignment="1">
      <alignment/>
    </xf>
    <xf numFmtId="4" fontId="33" fillId="0" borderId="44" xfId="0" applyNumberFormat="1" applyFont="1" applyFill="1" applyBorder="1" applyAlignment="1">
      <alignment/>
    </xf>
    <xf numFmtId="4" fontId="38" fillId="0" borderId="43" xfId="0" applyNumberFormat="1" applyFont="1" applyFill="1" applyBorder="1" applyAlignment="1">
      <alignment/>
    </xf>
    <xf numFmtId="4" fontId="38" fillId="0" borderId="44" xfId="0" applyNumberFormat="1" applyFont="1" applyFill="1" applyBorder="1" applyAlignment="1">
      <alignment/>
    </xf>
    <xf numFmtId="4" fontId="34" fillId="0" borderId="46" xfId="0" applyNumberFormat="1" applyFont="1" applyFill="1" applyBorder="1" applyAlignment="1">
      <alignment/>
    </xf>
    <xf numFmtId="4" fontId="34" fillId="0" borderId="47" xfId="0" applyNumberFormat="1" applyFont="1" applyFill="1" applyBorder="1" applyAlignment="1">
      <alignment/>
    </xf>
    <xf numFmtId="4" fontId="34" fillId="0" borderId="48" xfId="0" applyNumberFormat="1" applyFont="1" applyFill="1" applyBorder="1" applyAlignment="1">
      <alignment/>
    </xf>
    <xf numFmtId="0" fontId="32" fillId="0" borderId="49" xfId="0" applyFont="1" applyFill="1" applyBorder="1" applyAlignment="1">
      <alignment horizontal="center" vertical="center"/>
    </xf>
    <xf numFmtId="4" fontId="33" fillId="0" borderId="27" xfId="0" applyNumberFormat="1" applyFont="1" applyFill="1" applyBorder="1" applyAlignment="1">
      <alignment/>
    </xf>
    <xf numFmtId="0" fontId="32" fillId="0" borderId="50" xfId="0" applyFont="1" applyFill="1" applyBorder="1" applyAlignment="1">
      <alignment/>
    </xf>
    <xf numFmtId="0" fontId="40" fillId="0" borderId="50" xfId="0" applyFont="1" applyFill="1" applyBorder="1" applyAlignment="1">
      <alignment horizontal="centerContinuous" vertical="center" wrapText="1"/>
    </xf>
    <xf numFmtId="0" fontId="32" fillId="0" borderId="50" xfId="0" applyFont="1" applyFill="1" applyBorder="1" applyAlignment="1">
      <alignment horizontal="center" vertical="center" wrapText="1"/>
    </xf>
    <xf numFmtId="0" fontId="33" fillId="0" borderId="51" xfId="0" applyFont="1" applyFill="1" applyBorder="1" applyAlignment="1">
      <alignment/>
    </xf>
    <xf numFmtId="0" fontId="33" fillId="0" borderId="52" xfId="0" applyFont="1" applyFill="1" applyBorder="1" applyAlignment="1">
      <alignment/>
    </xf>
    <xf numFmtId="0" fontId="33" fillId="0" borderId="53" xfId="0" applyFont="1" applyFill="1" applyBorder="1" applyAlignment="1">
      <alignment/>
    </xf>
    <xf numFmtId="0" fontId="36" fillId="0" borderId="53" xfId="0" applyFont="1" applyFill="1" applyBorder="1" applyAlignment="1">
      <alignment horizontal="left" vertical="center" wrapText="1"/>
    </xf>
    <xf numFmtId="0" fontId="33" fillId="0" borderId="39" xfId="0" applyFont="1" applyFill="1" applyBorder="1" applyAlignment="1">
      <alignment/>
    </xf>
    <xf numFmtId="0" fontId="32" fillId="0" borderId="15" xfId="0" applyFont="1" applyFill="1" applyBorder="1" applyAlignment="1">
      <alignment horizontal="left"/>
    </xf>
    <xf numFmtId="0" fontId="41" fillId="0" borderId="15" xfId="0" applyFont="1" applyFill="1" applyBorder="1" applyAlignment="1">
      <alignment horizontal="centerContinuous" vertical="center" wrapText="1"/>
    </xf>
    <xf numFmtId="0" fontId="40" fillId="0" borderId="27" xfId="0" applyFont="1" applyFill="1" applyBorder="1" applyAlignment="1">
      <alignment horizontal="center" vertical="center" wrapText="1"/>
    </xf>
    <xf numFmtId="4" fontId="40" fillId="0" borderId="27" xfId="0" applyNumberFormat="1" applyFont="1" applyFill="1" applyBorder="1" applyAlignment="1">
      <alignment horizontal="center" vertical="center" wrapText="1"/>
    </xf>
    <xf numFmtId="0" fontId="32" fillId="0" borderId="27" xfId="0" applyFont="1" applyFill="1" applyBorder="1" applyAlignment="1">
      <alignment horizontal="center"/>
    </xf>
    <xf numFmtId="4" fontId="32" fillId="0" borderId="27" xfId="0" applyNumberFormat="1" applyFont="1" applyFill="1" applyBorder="1" applyAlignment="1">
      <alignment horizontal="center"/>
    </xf>
    <xf numFmtId="0" fontId="33" fillId="0" borderId="28" xfId="0" applyFont="1" applyFill="1" applyBorder="1" applyAlignment="1">
      <alignment/>
    </xf>
    <xf numFmtId="0" fontId="34" fillId="0" borderId="22" xfId="0" applyFont="1" applyFill="1" applyBorder="1" applyAlignment="1">
      <alignment/>
    </xf>
    <xf numFmtId="4" fontId="34" fillId="0" borderId="22" xfId="0" applyNumberFormat="1" applyFont="1" applyFill="1" applyBorder="1" applyAlignment="1">
      <alignment horizontal="right"/>
    </xf>
    <xf numFmtId="3" fontId="34" fillId="0" borderId="30" xfId="0" applyNumberFormat="1" applyFont="1" applyFill="1" applyBorder="1" applyAlignment="1">
      <alignment/>
    </xf>
    <xf numFmtId="0" fontId="32" fillId="0" borderId="23" xfId="0" applyFont="1" applyFill="1" applyBorder="1" applyAlignment="1">
      <alignment/>
    </xf>
    <xf numFmtId="0" fontId="35" fillId="0" borderId="25" xfId="0" applyFont="1" applyFill="1" applyBorder="1" applyAlignment="1">
      <alignment/>
    </xf>
    <xf numFmtId="0" fontId="33" fillId="0" borderId="17" xfId="0" applyFont="1" applyFill="1" applyBorder="1" applyAlignment="1">
      <alignment horizontal="left"/>
    </xf>
    <xf numFmtId="0" fontId="33" fillId="0" borderId="25" xfId="0" applyFont="1" applyFill="1" applyBorder="1" applyAlignment="1">
      <alignment horizontal="left"/>
    </xf>
    <xf numFmtId="0" fontId="32" fillId="0" borderId="37" xfId="0" applyFont="1" applyFill="1" applyBorder="1" applyAlignment="1">
      <alignment horizontal="center" vertical="center"/>
    </xf>
    <xf numFmtId="4" fontId="38" fillId="0" borderId="54" xfId="0" applyNumberFormat="1" applyFont="1" applyFill="1" applyBorder="1" applyAlignment="1">
      <alignment horizontal="center" vertical="center"/>
    </xf>
    <xf numFmtId="0" fontId="39" fillId="0" borderId="15" xfId="0" applyFont="1" applyFill="1" applyBorder="1" applyAlignment="1">
      <alignment horizontal="center" vertical="center"/>
    </xf>
    <xf numFmtId="3" fontId="32" fillId="0" borderId="15" xfId="0" applyNumberFormat="1" applyFont="1" applyFill="1" applyBorder="1" applyAlignment="1">
      <alignment horizontal="center" vertical="center" wrapText="1"/>
    </xf>
    <xf numFmtId="3" fontId="32" fillId="0" borderId="55" xfId="0" applyNumberFormat="1" applyFont="1" applyFill="1" applyBorder="1" applyAlignment="1">
      <alignment horizontal="center" vertical="center" wrapText="1"/>
    </xf>
    <xf numFmtId="0" fontId="35" fillId="0" borderId="56" xfId="0" applyFont="1" applyFill="1" applyBorder="1" applyAlignment="1">
      <alignment horizontal="left" vertical="center"/>
    </xf>
    <xf numFmtId="3" fontId="35" fillId="0" borderId="57" xfId="0" applyNumberFormat="1" applyFont="1" applyFill="1" applyBorder="1" applyAlignment="1">
      <alignment horizontal="center" vertical="center"/>
    </xf>
    <xf numFmtId="3" fontId="35" fillId="0" borderId="55" xfId="0" applyNumberFormat="1" applyFont="1" applyFill="1" applyBorder="1" applyAlignment="1">
      <alignment horizontal="center" vertical="center"/>
    </xf>
    <xf numFmtId="0" fontId="35" fillId="0" borderId="58" xfId="0" applyFont="1" applyFill="1" applyBorder="1" applyAlignment="1">
      <alignment horizontal="left" vertical="center"/>
    </xf>
    <xf numFmtId="3" fontId="35" fillId="0" borderId="22" xfId="0" applyNumberFormat="1" applyFont="1" applyFill="1" applyBorder="1" applyAlignment="1">
      <alignment horizontal="center" vertical="center"/>
    </xf>
    <xf numFmtId="0" fontId="35" fillId="0" borderId="59" xfId="0" applyFont="1" applyFill="1" applyBorder="1" applyAlignment="1">
      <alignment horizontal="left" vertical="center"/>
    </xf>
    <xf numFmtId="3" fontId="35" fillId="0" borderId="25" xfId="0" applyNumberFormat="1" applyFont="1" applyFill="1" applyBorder="1" applyAlignment="1">
      <alignment horizontal="center" vertical="center"/>
    </xf>
    <xf numFmtId="0" fontId="35" fillId="0" borderId="60" xfId="0" applyFont="1" applyFill="1" applyBorder="1" applyAlignment="1">
      <alignment horizontal="center" vertical="center"/>
    </xf>
    <xf numFmtId="3" fontId="35" fillId="0" borderId="60" xfId="0" applyNumberFormat="1" applyFont="1" applyFill="1" applyBorder="1" applyAlignment="1">
      <alignment horizontal="center" vertical="center"/>
    </xf>
    <xf numFmtId="4" fontId="32" fillId="0" borderId="44" xfId="0" applyNumberFormat="1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T223"/>
  <sheetViews>
    <sheetView tabSelected="1" zoomScalePageLayoutView="0" workbookViewId="0" topLeftCell="A22">
      <selection activeCell="L214" sqref="L214"/>
    </sheetView>
  </sheetViews>
  <sheetFormatPr defaultColWidth="11.421875" defaultRowHeight="12.75"/>
  <cols>
    <col min="1" max="1" width="2.00390625" style="3" customWidth="1"/>
    <col min="2" max="2" width="8.8515625" style="3" customWidth="1"/>
    <col min="3" max="3" width="39.57421875" style="3" customWidth="1"/>
    <col min="4" max="4" width="12.00390625" style="3" customWidth="1"/>
    <col min="5" max="5" width="14.00390625" style="3" customWidth="1"/>
    <col min="6" max="6" width="11.57421875" style="3" customWidth="1"/>
    <col min="7" max="7" width="14.140625" style="3" customWidth="1"/>
    <col min="8" max="8" width="15.28125" style="3" customWidth="1"/>
    <col min="9" max="9" width="9.7109375" style="3" customWidth="1"/>
    <col min="10" max="10" width="12.28125" style="3" customWidth="1"/>
    <col min="11" max="11" width="13.140625" style="3" customWidth="1"/>
    <col min="12" max="12" width="14.8515625" style="3" customWidth="1"/>
    <col min="13" max="13" width="6.57421875" style="3" customWidth="1"/>
    <col min="14" max="16384" width="11.421875" style="3" customWidth="1"/>
  </cols>
  <sheetData>
    <row r="2" spans="2:9" ht="12.75">
      <c r="B2" s="130" t="s">
        <v>295</v>
      </c>
      <c r="C2" s="36"/>
      <c r="D2" s="36"/>
      <c r="E2" s="2"/>
      <c r="F2" s="2"/>
      <c r="G2" s="2"/>
      <c r="H2" s="2"/>
      <c r="I2" s="2"/>
    </row>
    <row r="3" spans="2:10" ht="12.75">
      <c r="B3" s="146" t="s">
        <v>320</v>
      </c>
      <c r="C3" s="36"/>
      <c r="D3" s="147"/>
      <c r="E3" s="30"/>
      <c r="F3" s="30"/>
      <c r="G3" s="2"/>
      <c r="H3" s="2"/>
      <c r="I3" s="44"/>
      <c r="J3" s="45"/>
    </row>
    <row r="4" spans="2:14" ht="12" customHeight="1">
      <c r="B4" s="2"/>
      <c r="C4" s="1"/>
      <c r="D4" s="2"/>
      <c r="E4" s="2"/>
      <c r="F4" s="30"/>
      <c r="G4" s="2"/>
      <c r="H4" s="2"/>
      <c r="I4" s="46"/>
      <c r="J4" s="47"/>
      <c r="K4" s="12"/>
      <c r="L4" s="12"/>
      <c r="M4" s="12"/>
      <c r="N4" s="177"/>
    </row>
    <row r="5" spans="2:14" ht="12.75" customHeight="1" thickBot="1">
      <c r="B5" s="2"/>
      <c r="C5" s="1"/>
      <c r="D5" s="2"/>
      <c r="E5" s="2"/>
      <c r="F5" s="30"/>
      <c r="G5" s="2"/>
      <c r="H5" s="2"/>
      <c r="I5" s="2"/>
      <c r="K5" s="12"/>
      <c r="L5" s="12"/>
      <c r="M5" s="12"/>
      <c r="N5" s="177"/>
    </row>
    <row r="6" spans="2:14" ht="21.75" customHeight="1" thickBot="1" thickTop="1">
      <c r="B6" s="74" t="s">
        <v>0</v>
      </c>
      <c r="C6" s="74" t="s">
        <v>1</v>
      </c>
      <c r="D6" s="75" t="s">
        <v>296</v>
      </c>
      <c r="E6" s="75" t="s">
        <v>297</v>
      </c>
      <c r="F6" s="75" t="s">
        <v>298</v>
      </c>
      <c r="G6" s="74" t="s">
        <v>299</v>
      </c>
      <c r="H6" s="74" t="s">
        <v>302</v>
      </c>
      <c r="I6" s="74" t="s">
        <v>301</v>
      </c>
      <c r="J6" s="74" t="s">
        <v>303</v>
      </c>
      <c r="K6" s="74" t="s">
        <v>304</v>
      </c>
      <c r="L6" s="74" t="s">
        <v>305</v>
      </c>
      <c r="M6" s="12"/>
      <c r="N6" s="177"/>
    </row>
    <row r="7" spans="2:14" ht="14.25" thickBot="1" thickTop="1">
      <c r="B7" s="132"/>
      <c r="C7" s="154" t="s">
        <v>2</v>
      </c>
      <c r="D7" s="155"/>
      <c r="E7" s="155"/>
      <c r="F7" s="156"/>
      <c r="G7" s="156"/>
      <c r="H7" s="156"/>
      <c r="I7" s="156"/>
      <c r="J7" s="156"/>
      <c r="K7" s="156"/>
      <c r="L7" s="78"/>
      <c r="M7" s="12"/>
      <c r="N7" s="177"/>
    </row>
    <row r="8" spans="2:13" ht="13.5" thickBot="1">
      <c r="B8" s="79" t="s">
        <v>3</v>
      </c>
      <c r="C8" s="127" t="s">
        <v>4</v>
      </c>
      <c r="D8" s="80"/>
      <c r="E8" s="80"/>
      <c r="F8" s="81"/>
      <c r="G8" s="81"/>
      <c r="H8" s="81"/>
      <c r="I8" s="81"/>
      <c r="J8" s="81"/>
      <c r="K8" s="81"/>
      <c r="L8" s="82"/>
      <c r="M8" s="2"/>
    </row>
    <row r="9" spans="2:13" ht="11.25" customHeight="1" thickBot="1">
      <c r="B9" s="79" t="s">
        <v>5</v>
      </c>
      <c r="C9" s="127" t="s">
        <v>6</v>
      </c>
      <c r="D9" s="83"/>
      <c r="E9" s="83"/>
      <c r="F9" s="84"/>
      <c r="G9" s="84"/>
      <c r="H9" s="84"/>
      <c r="I9" s="84"/>
      <c r="J9" s="84"/>
      <c r="K9" s="84"/>
      <c r="L9" s="85"/>
      <c r="M9" s="2"/>
    </row>
    <row r="10" spans="2:13" ht="12" customHeight="1">
      <c r="B10" s="157" t="s">
        <v>7</v>
      </c>
      <c r="C10" s="84" t="s">
        <v>8</v>
      </c>
      <c r="D10" s="91">
        <v>81301</v>
      </c>
      <c r="E10" s="91"/>
      <c r="F10" s="91"/>
      <c r="G10" s="91"/>
      <c r="H10" s="91"/>
      <c r="I10" s="91"/>
      <c r="J10" s="91"/>
      <c r="K10" s="91"/>
      <c r="L10" s="103">
        <f>D10</f>
        <v>81301</v>
      </c>
      <c r="M10" s="16"/>
    </row>
    <row r="11" spans="2:13" ht="12" customHeight="1">
      <c r="B11" s="88" t="s">
        <v>9</v>
      </c>
      <c r="C11" s="105" t="s">
        <v>10</v>
      </c>
      <c r="D11" s="177">
        <v>310193</v>
      </c>
      <c r="E11" s="91"/>
      <c r="F11" s="91"/>
      <c r="G11" s="91"/>
      <c r="H11" s="91"/>
      <c r="I11" s="91"/>
      <c r="J11" s="91"/>
      <c r="K11" s="91"/>
      <c r="L11" s="103">
        <f aca="true" t="shared" si="0" ref="L11:L44">D11</f>
        <v>310193</v>
      </c>
      <c r="M11" s="16"/>
    </row>
    <row r="12" spans="2:13" ht="12" customHeight="1" thickBot="1">
      <c r="B12" s="92" t="s">
        <v>11</v>
      </c>
      <c r="C12" s="158" t="s">
        <v>12</v>
      </c>
      <c r="D12" s="177">
        <v>21648</v>
      </c>
      <c r="E12" s="91"/>
      <c r="F12" s="91"/>
      <c r="G12" s="91"/>
      <c r="H12" s="91"/>
      <c r="I12" s="91"/>
      <c r="J12" s="91"/>
      <c r="K12" s="91"/>
      <c r="L12" s="103">
        <f t="shared" si="0"/>
        <v>21648</v>
      </c>
      <c r="M12" s="16"/>
    </row>
    <row r="13" spans="2:13" ht="11.25" customHeight="1" thickBot="1">
      <c r="B13" s="79" t="s">
        <v>13</v>
      </c>
      <c r="C13" s="127" t="s">
        <v>14</v>
      </c>
      <c r="D13" s="90"/>
      <c r="E13" s="90"/>
      <c r="F13" s="91"/>
      <c r="G13" s="91"/>
      <c r="H13" s="91"/>
      <c r="I13" s="91"/>
      <c r="J13" s="91"/>
      <c r="K13" s="91"/>
      <c r="L13" s="103"/>
      <c r="M13" s="2"/>
    </row>
    <row r="14" spans="2:13" ht="12" customHeight="1" thickBot="1">
      <c r="B14" s="93" t="s">
        <v>15</v>
      </c>
      <c r="C14" s="115" t="s">
        <v>16</v>
      </c>
      <c r="D14" s="177">
        <v>115</v>
      </c>
      <c r="E14" s="91"/>
      <c r="F14" s="91"/>
      <c r="G14" s="91"/>
      <c r="H14" s="91"/>
      <c r="I14" s="91"/>
      <c r="J14" s="91"/>
      <c r="K14" s="91"/>
      <c r="L14" s="103">
        <f t="shared" si="0"/>
        <v>115</v>
      </c>
      <c r="M14" s="16"/>
    </row>
    <row r="15" spans="2:13" ht="13.5" thickBot="1">
      <c r="B15" s="79" t="s">
        <v>17</v>
      </c>
      <c r="C15" s="127" t="s">
        <v>18</v>
      </c>
      <c r="D15" s="91"/>
      <c r="E15" s="91"/>
      <c r="F15" s="91"/>
      <c r="G15" s="91"/>
      <c r="H15" s="91"/>
      <c r="I15" s="91"/>
      <c r="J15" s="91"/>
      <c r="K15" s="91"/>
      <c r="L15" s="103"/>
      <c r="M15" s="2"/>
    </row>
    <row r="16" spans="2:13" ht="11.25" customHeight="1" thickBot="1">
      <c r="B16" s="79" t="s">
        <v>19</v>
      </c>
      <c r="C16" s="127" t="s">
        <v>20</v>
      </c>
      <c r="D16" s="90"/>
      <c r="E16" s="90"/>
      <c r="F16" s="91"/>
      <c r="G16" s="91"/>
      <c r="H16" s="91"/>
      <c r="I16" s="91"/>
      <c r="J16" s="91"/>
      <c r="K16" s="91"/>
      <c r="L16" s="103"/>
      <c r="M16" s="16"/>
    </row>
    <row r="17" spans="2:13" ht="12" customHeight="1">
      <c r="B17" s="157" t="s">
        <v>21</v>
      </c>
      <c r="C17" s="84" t="s">
        <v>22</v>
      </c>
      <c r="D17" s="177">
        <v>96559</v>
      </c>
      <c r="E17" s="91"/>
      <c r="F17" s="91"/>
      <c r="G17" s="91"/>
      <c r="H17" s="91"/>
      <c r="I17" s="91"/>
      <c r="J17" s="91"/>
      <c r="K17" s="91"/>
      <c r="L17" s="103">
        <f t="shared" si="0"/>
        <v>96559</v>
      </c>
      <c r="M17" s="2"/>
    </row>
    <row r="18" spans="2:13" ht="12" customHeight="1" thickBot="1">
      <c r="B18" s="92" t="s">
        <v>23</v>
      </c>
      <c r="C18" s="158" t="s">
        <v>24</v>
      </c>
      <c r="D18" s="177">
        <v>3075</v>
      </c>
      <c r="E18" s="91"/>
      <c r="F18" s="91"/>
      <c r="G18" s="91"/>
      <c r="H18" s="91"/>
      <c r="I18" s="91"/>
      <c r="J18" s="91"/>
      <c r="K18" s="91"/>
      <c r="L18" s="103">
        <f t="shared" si="0"/>
        <v>3075</v>
      </c>
      <c r="M18" s="16"/>
    </row>
    <row r="19" spans="2:13" ht="13.5" thickBot="1">
      <c r="B19" s="79" t="s">
        <v>25</v>
      </c>
      <c r="C19" s="127" t="s">
        <v>26</v>
      </c>
      <c r="D19" s="91"/>
      <c r="E19" s="91"/>
      <c r="F19" s="91"/>
      <c r="G19" s="91"/>
      <c r="H19" s="91"/>
      <c r="I19" s="91"/>
      <c r="J19" s="91"/>
      <c r="K19" s="91"/>
      <c r="L19" s="103"/>
      <c r="M19" s="2"/>
    </row>
    <row r="20" spans="2:13" ht="11.25" customHeight="1" thickBot="1">
      <c r="B20" s="79" t="s">
        <v>27</v>
      </c>
      <c r="C20" s="127" t="s">
        <v>8</v>
      </c>
      <c r="D20" s="90"/>
      <c r="E20" s="90"/>
      <c r="F20" s="91"/>
      <c r="G20" s="91"/>
      <c r="H20" s="91"/>
      <c r="I20" s="91"/>
      <c r="J20" s="91"/>
      <c r="K20" s="91"/>
      <c r="L20" s="103"/>
      <c r="M20" s="16"/>
    </row>
    <row r="21" spans="2:13" ht="12" customHeight="1">
      <c r="B21" s="157" t="s">
        <v>28</v>
      </c>
      <c r="C21" s="84" t="s">
        <v>291</v>
      </c>
      <c r="D21" s="177">
        <v>704617</v>
      </c>
      <c r="E21" s="94"/>
      <c r="F21" s="91"/>
      <c r="G21" s="91"/>
      <c r="H21" s="91"/>
      <c r="I21" s="91"/>
      <c r="J21" s="91"/>
      <c r="K21" s="91"/>
      <c r="L21" s="103">
        <f t="shared" si="0"/>
        <v>704617</v>
      </c>
      <c r="M21" s="20"/>
    </row>
    <row r="22" spans="2:12" ht="12" customHeight="1" thickBot="1">
      <c r="B22" s="92" t="s">
        <v>29</v>
      </c>
      <c r="C22" s="158" t="s">
        <v>30</v>
      </c>
      <c r="D22" s="177">
        <v>175240</v>
      </c>
      <c r="E22" s="91"/>
      <c r="F22" s="91"/>
      <c r="G22" s="91"/>
      <c r="H22" s="91"/>
      <c r="I22" s="91"/>
      <c r="J22" s="91"/>
      <c r="K22" s="91"/>
      <c r="L22" s="103">
        <f t="shared" si="0"/>
        <v>175240</v>
      </c>
    </row>
    <row r="23" spans="2:12" ht="11.25" customHeight="1" thickBot="1">
      <c r="B23" s="79" t="s">
        <v>31</v>
      </c>
      <c r="C23" s="127" t="s">
        <v>32</v>
      </c>
      <c r="D23" s="90"/>
      <c r="E23" s="90"/>
      <c r="F23" s="91"/>
      <c r="G23" s="91"/>
      <c r="H23" s="91"/>
      <c r="I23" s="91"/>
      <c r="J23" s="91"/>
      <c r="K23" s="91"/>
      <c r="L23" s="103"/>
    </row>
    <row r="24" spans="2:14" ht="12" customHeight="1">
      <c r="B24" s="157" t="s">
        <v>33</v>
      </c>
      <c r="C24" s="84" t="s">
        <v>292</v>
      </c>
      <c r="D24" s="177">
        <v>1902383</v>
      </c>
      <c r="E24" s="91"/>
      <c r="F24" s="91"/>
      <c r="G24" s="91"/>
      <c r="H24" s="91"/>
      <c r="I24" s="91"/>
      <c r="J24" s="91"/>
      <c r="K24" s="91"/>
      <c r="L24" s="103">
        <f t="shared" si="0"/>
        <v>1902383</v>
      </c>
      <c r="N24" s="177"/>
    </row>
    <row r="25" spans="2:12" ht="12" customHeight="1" thickBot="1">
      <c r="B25" s="92" t="s">
        <v>34</v>
      </c>
      <c r="C25" s="158" t="s">
        <v>293</v>
      </c>
      <c r="D25" s="177">
        <v>103915</v>
      </c>
      <c r="E25" s="91"/>
      <c r="F25" s="91"/>
      <c r="G25" s="91"/>
      <c r="H25" s="91"/>
      <c r="I25" s="91"/>
      <c r="J25" s="91"/>
      <c r="K25" s="91"/>
      <c r="L25" s="103">
        <f t="shared" si="0"/>
        <v>103915</v>
      </c>
    </row>
    <row r="26" spans="2:12" ht="11.25" customHeight="1" thickBot="1">
      <c r="B26" s="95" t="s">
        <v>35</v>
      </c>
      <c r="C26" s="127" t="s">
        <v>36</v>
      </c>
      <c r="D26" s="94"/>
      <c r="E26" s="94"/>
      <c r="F26" s="91"/>
      <c r="G26" s="91"/>
      <c r="H26" s="91"/>
      <c r="I26" s="91"/>
      <c r="J26" s="91"/>
      <c r="K26" s="91"/>
      <c r="L26" s="103"/>
    </row>
    <row r="27" spans="2:12" ht="11.25" customHeight="1" thickBot="1">
      <c r="B27" s="79" t="s">
        <v>37</v>
      </c>
      <c r="C27" s="127" t="s">
        <v>38</v>
      </c>
      <c r="D27" s="90"/>
      <c r="E27" s="90"/>
      <c r="F27" s="91"/>
      <c r="G27" s="91"/>
      <c r="H27" s="91"/>
      <c r="I27" s="91"/>
      <c r="J27" s="91"/>
      <c r="K27" s="91"/>
      <c r="L27" s="103"/>
    </row>
    <row r="28" spans="2:12" ht="12" customHeight="1">
      <c r="B28" s="157" t="s">
        <v>39</v>
      </c>
      <c r="C28" s="84" t="s">
        <v>40</v>
      </c>
      <c r="D28" s="177">
        <v>60728</v>
      </c>
      <c r="E28" s="91"/>
      <c r="F28" s="91"/>
      <c r="G28" s="91"/>
      <c r="H28" s="91"/>
      <c r="I28" s="91"/>
      <c r="J28" s="91"/>
      <c r="K28" s="91"/>
      <c r="L28" s="103">
        <f t="shared" si="0"/>
        <v>60728</v>
      </c>
    </row>
    <row r="29" spans="2:12" ht="12" customHeight="1">
      <c r="B29" s="88" t="s">
        <v>289</v>
      </c>
      <c r="C29" s="105" t="s">
        <v>290</v>
      </c>
      <c r="D29" s="177">
        <v>60886</v>
      </c>
      <c r="E29" s="91"/>
      <c r="F29" s="91"/>
      <c r="G29" s="91"/>
      <c r="H29" s="91"/>
      <c r="I29" s="91"/>
      <c r="J29" s="91"/>
      <c r="K29" s="91"/>
      <c r="L29" s="103">
        <f t="shared" si="0"/>
        <v>60886</v>
      </c>
    </row>
    <row r="30" spans="2:12" ht="12" customHeight="1">
      <c r="B30" s="88" t="s">
        <v>41</v>
      </c>
      <c r="C30" s="105" t="s">
        <v>42</v>
      </c>
      <c r="D30" s="177">
        <v>9999</v>
      </c>
      <c r="E30" s="91"/>
      <c r="F30" s="91"/>
      <c r="G30" s="91"/>
      <c r="H30" s="91"/>
      <c r="I30" s="91"/>
      <c r="J30" s="91"/>
      <c r="K30" s="91"/>
      <c r="L30" s="103">
        <f t="shared" si="0"/>
        <v>9999</v>
      </c>
    </row>
    <row r="31" spans="2:12" ht="12" customHeight="1" thickBot="1">
      <c r="B31" s="92" t="s">
        <v>43</v>
      </c>
      <c r="C31" s="158" t="s">
        <v>44</v>
      </c>
      <c r="D31" s="177">
        <v>10804</v>
      </c>
      <c r="E31" s="91"/>
      <c r="F31" s="91"/>
      <c r="G31" s="91"/>
      <c r="H31" s="91"/>
      <c r="I31" s="91"/>
      <c r="J31" s="91"/>
      <c r="K31" s="91"/>
      <c r="L31" s="103">
        <f t="shared" si="0"/>
        <v>10804</v>
      </c>
    </row>
    <row r="32" spans="2:12" ht="11.25" customHeight="1" thickBot="1">
      <c r="B32" s="79" t="s">
        <v>45</v>
      </c>
      <c r="C32" s="127" t="s">
        <v>46</v>
      </c>
      <c r="D32" s="90"/>
      <c r="E32" s="90"/>
      <c r="F32" s="91"/>
      <c r="G32" s="91"/>
      <c r="H32" s="91"/>
      <c r="I32" s="91"/>
      <c r="J32" s="91"/>
      <c r="K32" s="91"/>
      <c r="L32" s="103"/>
    </row>
    <row r="33" spans="2:12" ht="12" customHeight="1">
      <c r="B33" s="157" t="s">
        <v>47</v>
      </c>
      <c r="C33" s="84" t="s">
        <v>48</v>
      </c>
      <c r="D33" s="177">
        <v>18175</v>
      </c>
      <c r="E33" s="91"/>
      <c r="F33" s="91"/>
      <c r="G33" s="91"/>
      <c r="H33" s="91"/>
      <c r="I33" s="91"/>
      <c r="J33" s="91"/>
      <c r="K33" s="91"/>
      <c r="L33" s="103">
        <f t="shared" si="0"/>
        <v>18175</v>
      </c>
    </row>
    <row r="34" spans="2:12" ht="12" customHeight="1">
      <c r="B34" s="88" t="s">
        <v>49</v>
      </c>
      <c r="C34" s="105" t="s">
        <v>50</v>
      </c>
      <c r="D34" s="177">
        <v>1432</v>
      </c>
      <c r="E34" s="91"/>
      <c r="F34" s="91"/>
      <c r="G34" s="91"/>
      <c r="H34" s="91"/>
      <c r="I34" s="91"/>
      <c r="J34" s="91"/>
      <c r="K34" s="91"/>
      <c r="L34" s="103">
        <f t="shared" si="0"/>
        <v>1432</v>
      </c>
    </row>
    <row r="35" spans="2:12" ht="12" customHeight="1">
      <c r="B35" s="88" t="s">
        <v>51</v>
      </c>
      <c r="C35" s="105" t="s">
        <v>42</v>
      </c>
      <c r="D35" s="177">
        <v>1314</v>
      </c>
      <c r="E35" s="91"/>
      <c r="F35" s="91"/>
      <c r="G35" s="91"/>
      <c r="H35" s="91"/>
      <c r="I35" s="91"/>
      <c r="J35" s="91"/>
      <c r="K35" s="91"/>
      <c r="L35" s="103">
        <f t="shared" si="0"/>
        <v>1314</v>
      </c>
    </row>
    <row r="36" spans="2:13" ht="12" customHeight="1" thickBot="1">
      <c r="B36" s="92" t="s">
        <v>52</v>
      </c>
      <c r="C36" s="158" t="s">
        <v>53</v>
      </c>
      <c r="D36" s="177">
        <v>6424</v>
      </c>
      <c r="E36" s="91"/>
      <c r="F36" s="91"/>
      <c r="G36" s="91"/>
      <c r="H36" s="91"/>
      <c r="I36" s="91"/>
      <c r="J36" s="91"/>
      <c r="K36" s="91"/>
      <c r="L36" s="103">
        <f t="shared" si="0"/>
        <v>6424</v>
      </c>
      <c r="M36" s="2"/>
    </row>
    <row r="37" spans="2:12" s="2" customFormat="1" ht="14.25" customHeight="1" thickBot="1">
      <c r="B37" s="79" t="s">
        <v>54</v>
      </c>
      <c r="C37" s="127" t="s">
        <v>55</v>
      </c>
      <c r="D37" s="91"/>
      <c r="E37" s="91"/>
      <c r="F37" s="91"/>
      <c r="G37" s="91"/>
      <c r="H37" s="91"/>
      <c r="I37" s="91"/>
      <c r="J37" s="91"/>
      <c r="K37" s="91"/>
      <c r="L37" s="103"/>
    </row>
    <row r="38" spans="2:12" ht="11.25" customHeight="1" thickBot="1">
      <c r="B38" s="79" t="s">
        <v>56</v>
      </c>
      <c r="C38" s="127" t="s">
        <v>57</v>
      </c>
      <c r="D38" s="90"/>
      <c r="E38" s="90"/>
      <c r="F38" s="91"/>
      <c r="G38" s="91"/>
      <c r="H38" s="91"/>
      <c r="I38" s="91"/>
      <c r="J38" s="91"/>
      <c r="K38" s="91"/>
      <c r="L38" s="103"/>
    </row>
    <row r="39" spans="2:12" s="2" customFormat="1" ht="12" customHeight="1" thickBot="1">
      <c r="B39" s="93" t="s">
        <v>58</v>
      </c>
      <c r="C39" s="115" t="s">
        <v>59</v>
      </c>
      <c r="D39" s="177">
        <v>137948</v>
      </c>
      <c r="E39" s="91"/>
      <c r="F39" s="91"/>
      <c r="G39" s="91"/>
      <c r="H39" s="91"/>
      <c r="I39" s="91"/>
      <c r="J39" s="91"/>
      <c r="K39" s="91"/>
      <c r="L39" s="103">
        <f t="shared" si="0"/>
        <v>137948</v>
      </c>
    </row>
    <row r="40" spans="2:12" ht="11.25" customHeight="1" thickBot="1">
      <c r="B40" s="79" t="s">
        <v>60</v>
      </c>
      <c r="C40" s="127" t="s">
        <v>61</v>
      </c>
      <c r="D40" s="90"/>
      <c r="E40" s="90"/>
      <c r="F40" s="91"/>
      <c r="G40" s="91"/>
      <c r="H40" s="91"/>
      <c r="I40" s="91"/>
      <c r="J40" s="91"/>
      <c r="K40" s="91"/>
      <c r="L40" s="103">
        <f t="shared" si="0"/>
        <v>0</v>
      </c>
    </row>
    <row r="41" spans="2:14" s="2" customFormat="1" ht="12" customHeight="1" thickBot="1">
      <c r="B41" s="93" t="s">
        <v>62</v>
      </c>
      <c r="C41" s="115" t="s">
        <v>61</v>
      </c>
      <c r="D41" s="177">
        <v>19242</v>
      </c>
      <c r="E41" s="91"/>
      <c r="F41" s="91"/>
      <c r="G41" s="91"/>
      <c r="H41" s="91"/>
      <c r="I41" s="91"/>
      <c r="J41" s="91"/>
      <c r="K41" s="91"/>
      <c r="L41" s="103">
        <f t="shared" si="0"/>
        <v>19242</v>
      </c>
      <c r="N41" s="177"/>
    </row>
    <row r="42" spans="2:14" ht="19.5" customHeight="1" thickBot="1">
      <c r="B42" s="79" t="s">
        <v>63</v>
      </c>
      <c r="C42" s="138" t="s">
        <v>64</v>
      </c>
      <c r="D42" s="91"/>
      <c r="E42" s="91"/>
      <c r="F42" s="91"/>
      <c r="G42" s="91"/>
      <c r="H42" s="91"/>
      <c r="I42" s="91"/>
      <c r="J42" s="91"/>
      <c r="K42" s="91"/>
      <c r="L42" s="103"/>
      <c r="N42" s="177"/>
    </row>
    <row r="43" spans="2:14" ht="11.25" customHeight="1" thickBot="1">
      <c r="B43" s="79" t="s">
        <v>65</v>
      </c>
      <c r="C43" s="127" t="s">
        <v>66</v>
      </c>
      <c r="D43" s="90"/>
      <c r="E43" s="90"/>
      <c r="F43" s="91"/>
      <c r="G43" s="91"/>
      <c r="H43" s="91"/>
      <c r="I43" s="91"/>
      <c r="J43" s="91"/>
      <c r="K43" s="91"/>
      <c r="L43" s="97"/>
      <c r="N43" s="221">
        <f>SUM(N4:N42)</f>
        <v>0</v>
      </c>
    </row>
    <row r="44" spans="2:12" ht="12" customHeight="1" thickBot="1">
      <c r="B44" s="89" t="s">
        <v>67</v>
      </c>
      <c r="C44" s="77" t="s">
        <v>68</v>
      </c>
      <c r="D44" s="96">
        <v>69185</v>
      </c>
      <c r="E44" s="96"/>
      <c r="F44" s="96"/>
      <c r="G44" s="96"/>
      <c r="H44" s="96"/>
      <c r="I44" s="96"/>
      <c r="J44" s="96"/>
      <c r="K44" s="96"/>
      <c r="L44" s="97">
        <f t="shared" si="0"/>
        <v>69185</v>
      </c>
    </row>
    <row r="45" spans="2:12" ht="12" customHeight="1">
      <c r="B45" s="148"/>
      <c r="C45" s="145"/>
      <c r="D45" s="143"/>
      <c r="E45" s="143"/>
      <c r="F45" s="143"/>
      <c r="G45" s="143"/>
      <c r="H45" s="143"/>
      <c r="I45" s="143"/>
      <c r="J45" s="143"/>
      <c r="K45" s="143"/>
      <c r="L45" s="143"/>
    </row>
    <row r="46" spans="2:12" ht="12" customHeight="1">
      <c r="B46" s="148"/>
      <c r="C46" s="145"/>
      <c r="D46" s="143"/>
      <c r="E46" s="143"/>
      <c r="F46" s="143"/>
      <c r="G46" s="143"/>
      <c r="H46" s="143"/>
      <c r="I46" s="143"/>
      <c r="J46" s="143"/>
      <c r="K46" s="143"/>
      <c r="L46" s="143"/>
    </row>
    <row r="47" spans="2:12" ht="12.75">
      <c r="B47" s="130" t="s">
        <v>295</v>
      </c>
      <c r="C47" s="144"/>
      <c r="D47" s="144"/>
      <c r="E47" s="117"/>
      <c r="F47" s="117"/>
      <c r="G47" s="117"/>
      <c r="H47" s="117"/>
      <c r="I47" s="117"/>
      <c r="J47" s="98"/>
      <c r="K47" s="98"/>
      <c r="L47" s="98"/>
    </row>
    <row r="48" spans="2:13" ht="13.5" customHeight="1">
      <c r="B48" s="146" t="s">
        <v>320</v>
      </c>
      <c r="C48" s="36"/>
      <c r="D48" s="149"/>
      <c r="E48" s="150"/>
      <c r="F48" s="150"/>
      <c r="G48" s="117"/>
      <c r="H48" s="117"/>
      <c r="I48" s="151"/>
      <c r="J48" s="98"/>
      <c r="K48" s="100"/>
      <c r="L48" s="100"/>
      <c r="M48" s="12"/>
    </row>
    <row r="49" spans="2:13" ht="13.5" customHeight="1">
      <c r="B49" s="146"/>
      <c r="C49" s="144"/>
      <c r="D49" s="149"/>
      <c r="E49" s="150"/>
      <c r="F49" s="150"/>
      <c r="G49" s="117"/>
      <c r="H49" s="117"/>
      <c r="I49" s="151"/>
      <c r="J49" s="98"/>
      <c r="K49" s="100"/>
      <c r="L49" s="100"/>
      <c r="M49" s="12"/>
    </row>
    <row r="50" spans="2:13" ht="13.5" thickBot="1">
      <c r="B50" s="117"/>
      <c r="C50" s="120"/>
      <c r="D50" s="117"/>
      <c r="E50" s="117"/>
      <c r="F50" s="117"/>
      <c r="G50" s="117"/>
      <c r="H50" s="117"/>
      <c r="I50" s="117"/>
      <c r="J50" s="98"/>
      <c r="K50" s="100"/>
      <c r="L50" s="100"/>
      <c r="M50" s="12"/>
    </row>
    <row r="51" spans="2:13" ht="21.75" customHeight="1" thickBot="1" thickTop="1">
      <c r="B51" s="74" t="s">
        <v>0</v>
      </c>
      <c r="C51" s="74" t="s">
        <v>1</v>
      </c>
      <c r="D51" s="75" t="s">
        <v>296</v>
      </c>
      <c r="E51" s="75" t="s">
        <v>297</v>
      </c>
      <c r="F51" s="75" t="s">
        <v>298</v>
      </c>
      <c r="G51" s="74" t="s">
        <v>299</v>
      </c>
      <c r="H51" s="74" t="s">
        <v>302</v>
      </c>
      <c r="I51" s="74" t="s">
        <v>301</v>
      </c>
      <c r="J51" s="74" t="s">
        <v>303</v>
      </c>
      <c r="K51" s="74" t="s">
        <v>304</v>
      </c>
      <c r="L51" s="74" t="s">
        <v>305</v>
      </c>
      <c r="M51" s="12"/>
    </row>
    <row r="52" spans="2:13" ht="13.5" thickTop="1">
      <c r="B52" s="167" t="s">
        <v>69</v>
      </c>
      <c r="C52" s="168" t="s">
        <v>70</v>
      </c>
      <c r="D52" s="177">
        <v>23929</v>
      </c>
      <c r="E52" s="101"/>
      <c r="F52" s="101"/>
      <c r="G52" s="101"/>
      <c r="H52" s="101"/>
      <c r="I52" s="101"/>
      <c r="J52" s="101"/>
      <c r="K52" s="101"/>
      <c r="L52" s="103">
        <f aca="true" t="shared" si="1" ref="L52:L74">D52</f>
        <v>23929</v>
      </c>
      <c r="M52" s="12"/>
    </row>
    <row r="53" spans="2:12" ht="12.75" customHeight="1">
      <c r="B53" s="88" t="s">
        <v>71</v>
      </c>
      <c r="C53" s="105" t="s">
        <v>294</v>
      </c>
      <c r="D53" s="177">
        <v>434872</v>
      </c>
      <c r="E53" s="91"/>
      <c r="F53" s="162"/>
      <c r="G53" s="162"/>
      <c r="H53" s="162"/>
      <c r="I53" s="91"/>
      <c r="J53" s="162"/>
      <c r="K53" s="91"/>
      <c r="L53" s="103">
        <f t="shared" si="1"/>
        <v>434872</v>
      </c>
    </row>
    <row r="54" spans="2:12" ht="13.5" thickBot="1">
      <c r="B54" s="92" t="s">
        <v>72</v>
      </c>
      <c r="C54" s="158" t="s">
        <v>73</v>
      </c>
      <c r="D54" s="177">
        <v>36518</v>
      </c>
      <c r="E54" s="91"/>
      <c r="F54" s="162"/>
      <c r="G54" s="91"/>
      <c r="H54" s="91"/>
      <c r="I54" s="91"/>
      <c r="J54" s="91"/>
      <c r="K54" s="91"/>
      <c r="L54" s="103">
        <f t="shared" si="1"/>
        <v>36518</v>
      </c>
    </row>
    <row r="55" spans="2:12" ht="13.5" thickBot="1">
      <c r="B55" s="79" t="s">
        <v>74</v>
      </c>
      <c r="C55" s="127" t="s">
        <v>75</v>
      </c>
      <c r="D55" s="91"/>
      <c r="E55" s="91"/>
      <c r="F55" s="162"/>
      <c r="G55" s="91"/>
      <c r="H55" s="91"/>
      <c r="I55" s="91"/>
      <c r="J55" s="91"/>
      <c r="K55" s="91"/>
      <c r="L55" s="103"/>
    </row>
    <row r="56" spans="2:12" s="2" customFormat="1" ht="12.75">
      <c r="B56" s="166" t="s">
        <v>76</v>
      </c>
      <c r="C56" s="106" t="s">
        <v>77</v>
      </c>
      <c r="D56" s="177">
        <v>18484</v>
      </c>
      <c r="E56" s="91"/>
      <c r="F56" s="162"/>
      <c r="G56" s="91"/>
      <c r="H56" s="91"/>
      <c r="I56" s="91"/>
      <c r="J56" s="91"/>
      <c r="K56" s="91"/>
      <c r="L56" s="103">
        <f t="shared" si="1"/>
        <v>18484</v>
      </c>
    </row>
    <row r="57" spans="2:12" ht="12.75">
      <c r="B57" s="88" t="s">
        <v>78</v>
      </c>
      <c r="C57" s="105" t="s">
        <v>79</v>
      </c>
      <c r="D57" s="177">
        <v>52356</v>
      </c>
      <c r="E57" s="91"/>
      <c r="F57" s="162"/>
      <c r="G57" s="91"/>
      <c r="H57" s="91"/>
      <c r="I57" s="91"/>
      <c r="J57" s="91"/>
      <c r="K57" s="91"/>
      <c r="L57" s="103">
        <f t="shared" si="1"/>
        <v>52356</v>
      </c>
    </row>
    <row r="58" spans="2:12" ht="12.75">
      <c r="B58" s="88" t="s">
        <v>80</v>
      </c>
      <c r="C58" s="105" t="s">
        <v>81</v>
      </c>
      <c r="D58" s="177">
        <v>45156</v>
      </c>
      <c r="E58" s="91"/>
      <c r="F58" s="162"/>
      <c r="G58" s="91"/>
      <c r="H58" s="91"/>
      <c r="I58" s="91"/>
      <c r="J58" s="91"/>
      <c r="K58" s="91"/>
      <c r="L58" s="103">
        <f t="shared" si="1"/>
        <v>45156</v>
      </c>
    </row>
    <row r="59" spans="2:12" ht="12.75">
      <c r="B59" s="88" t="s">
        <v>82</v>
      </c>
      <c r="C59" s="105" t="s">
        <v>83</v>
      </c>
      <c r="D59" s="177">
        <v>146</v>
      </c>
      <c r="E59" s="91"/>
      <c r="F59" s="162"/>
      <c r="G59" s="91"/>
      <c r="H59" s="91"/>
      <c r="I59" s="91"/>
      <c r="J59" s="91"/>
      <c r="K59" s="91"/>
      <c r="L59" s="103">
        <f t="shared" si="1"/>
        <v>146</v>
      </c>
    </row>
    <row r="60" spans="2:12" ht="12.75">
      <c r="B60" s="88" t="s">
        <v>84</v>
      </c>
      <c r="C60" s="105" t="s">
        <v>85</v>
      </c>
      <c r="D60" s="177">
        <v>24089</v>
      </c>
      <c r="E60" s="91"/>
      <c r="F60" s="162"/>
      <c r="G60" s="91"/>
      <c r="H60" s="91"/>
      <c r="I60" s="91"/>
      <c r="J60" s="91"/>
      <c r="K60" s="91"/>
      <c r="L60" s="103">
        <f t="shared" si="1"/>
        <v>24089</v>
      </c>
    </row>
    <row r="61" spans="2:12" ht="13.5" thickBot="1">
      <c r="B61" s="92" t="s">
        <v>86</v>
      </c>
      <c r="C61" s="158" t="s">
        <v>87</v>
      </c>
      <c r="D61" s="177">
        <v>5771</v>
      </c>
      <c r="E61" s="91"/>
      <c r="F61" s="162"/>
      <c r="G61" s="91"/>
      <c r="H61" s="91"/>
      <c r="I61" s="91"/>
      <c r="J61" s="91"/>
      <c r="K61" s="91"/>
      <c r="L61" s="103">
        <f t="shared" si="1"/>
        <v>5771</v>
      </c>
    </row>
    <row r="62" spans="2:12" ht="13.5" thickBot="1">
      <c r="B62" s="79" t="s">
        <v>88</v>
      </c>
      <c r="C62" s="127" t="s">
        <v>89</v>
      </c>
      <c r="D62" s="91"/>
      <c r="E62" s="91"/>
      <c r="F62" s="162"/>
      <c r="G62" s="91"/>
      <c r="H62" s="91"/>
      <c r="I62" s="91"/>
      <c r="J62" s="91"/>
      <c r="K62" s="91"/>
      <c r="L62" s="103"/>
    </row>
    <row r="63" spans="2:12" ht="12.75">
      <c r="B63" s="166" t="s">
        <v>90</v>
      </c>
      <c r="C63" s="106" t="s">
        <v>77</v>
      </c>
      <c r="D63" s="177">
        <v>2247</v>
      </c>
      <c r="E63" s="91"/>
      <c r="F63" s="162"/>
      <c r="G63" s="91"/>
      <c r="H63" s="91"/>
      <c r="I63" s="91"/>
      <c r="J63" s="91"/>
      <c r="K63" s="91"/>
      <c r="L63" s="103">
        <f t="shared" si="1"/>
        <v>2247</v>
      </c>
    </row>
    <row r="64" spans="2:12" ht="12.75">
      <c r="B64" s="88" t="s">
        <v>287</v>
      </c>
      <c r="C64" s="105" t="s">
        <v>79</v>
      </c>
      <c r="D64" s="177">
        <v>7500</v>
      </c>
      <c r="E64" s="91"/>
      <c r="F64" s="162"/>
      <c r="G64" s="91"/>
      <c r="H64" s="91"/>
      <c r="I64" s="91"/>
      <c r="J64" s="91"/>
      <c r="K64" s="91"/>
      <c r="L64" s="103">
        <f t="shared" si="1"/>
        <v>7500</v>
      </c>
    </row>
    <row r="65" spans="2:13" ht="12.75">
      <c r="B65" s="88" t="s">
        <v>91</v>
      </c>
      <c r="C65" s="105" t="s">
        <v>92</v>
      </c>
      <c r="D65" s="177">
        <v>3247</v>
      </c>
      <c r="E65" s="91"/>
      <c r="F65" s="162"/>
      <c r="G65" s="91"/>
      <c r="H65" s="91"/>
      <c r="I65" s="91"/>
      <c r="J65" s="91"/>
      <c r="K65" s="91"/>
      <c r="L65" s="103">
        <f t="shared" si="1"/>
        <v>3247</v>
      </c>
      <c r="M65" s="2"/>
    </row>
    <row r="66" spans="2:13" ht="13.5" thickBot="1">
      <c r="B66" s="92" t="s">
        <v>93</v>
      </c>
      <c r="C66" s="158" t="s">
        <v>94</v>
      </c>
      <c r="D66" s="177">
        <v>718</v>
      </c>
      <c r="E66" s="91"/>
      <c r="F66" s="162"/>
      <c r="G66" s="91"/>
      <c r="H66" s="91"/>
      <c r="I66" s="91"/>
      <c r="J66" s="91"/>
      <c r="K66" s="91"/>
      <c r="L66" s="103">
        <f t="shared" si="1"/>
        <v>718</v>
      </c>
      <c r="M66" s="17"/>
    </row>
    <row r="67" spans="2:13" ht="13.5" thickBot="1">
      <c r="B67" s="79" t="s">
        <v>95</v>
      </c>
      <c r="C67" s="127" t="s">
        <v>96</v>
      </c>
      <c r="D67" s="91"/>
      <c r="E67" s="91"/>
      <c r="F67" s="162"/>
      <c r="G67" s="91"/>
      <c r="H67" s="91"/>
      <c r="I67" s="91"/>
      <c r="J67" s="91"/>
      <c r="K67" s="91"/>
      <c r="L67" s="103"/>
      <c r="M67" s="17"/>
    </row>
    <row r="68" spans="2:13" ht="12.75">
      <c r="B68" s="166" t="s">
        <v>97</v>
      </c>
      <c r="C68" s="106" t="s">
        <v>98</v>
      </c>
      <c r="D68" s="177">
        <v>3941</v>
      </c>
      <c r="E68" s="91"/>
      <c r="F68" s="162"/>
      <c r="G68" s="91"/>
      <c r="H68" s="91"/>
      <c r="I68" s="91"/>
      <c r="J68" s="91"/>
      <c r="K68" s="91"/>
      <c r="L68" s="103">
        <f t="shared" si="1"/>
        <v>3941</v>
      </c>
      <c r="M68" s="17"/>
    </row>
    <row r="69" spans="2:13" ht="12.75">
      <c r="B69" s="88" t="s">
        <v>99</v>
      </c>
      <c r="C69" s="105" t="s">
        <v>100</v>
      </c>
      <c r="D69" s="177">
        <v>10884</v>
      </c>
      <c r="E69" s="91"/>
      <c r="F69" s="162"/>
      <c r="G69" s="91"/>
      <c r="H69" s="91"/>
      <c r="I69" s="91"/>
      <c r="J69" s="91"/>
      <c r="K69" s="91"/>
      <c r="L69" s="103">
        <f t="shared" si="1"/>
        <v>10884</v>
      </c>
      <c r="M69" s="17"/>
    </row>
    <row r="70" spans="2:13" ht="13.5" thickBot="1">
      <c r="B70" s="92" t="s">
        <v>101</v>
      </c>
      <c r="C70" s="158" t="s">
        <v>102</v>
      </c>
      <c r="D70" s="177">
        <v>111</v>
      </c>
      <c r="E70" s="91"/>
      <c r="F70" s="162"/>
      <c r="G70" s="91"/>
      <c r="H70" s="91"/>
      <c r="I70" s="91"/>
      <c r="J70" s="91"/>
      <c r="K70" s="91"/>
      <c r="L70" s="103">
        <f t="shared" si="1"/>
        <v>111</v>
      </c>
      <c r="M70" s="17"/>
    </row>
    <row r="71" spans="2:13" ht="17.25" customHeight="1" thickBot="1">
      <c r="B71" s="79" t="s">
        <v>103</v>
      </c>
      <c r="C71" s="138" t="s">
        <v>104</v>
      </c>
      <c r="D71" s="91"/>
      <c r="E71" s="91"/>
      <c r="F71" s="162"/>
      <c r="G71" s="91"/>
      <c r="H71" s="91"/>
      <c r="I71" s="91"/>
      <c r="J71" s="91"/>
      <c r="K71" s="91"/>
      <c r="L71" s="103"/>
      <c r="M71" s="23"/>
    </row>
    <row r="72" spans="2:13" ht="13.5" customHeight="1" thickBot="1">
      <c r="B72" s="79" t="s">
        <v>105</v>
      </c>
      <c r="C72" s="127" t="s">
        <v>106</v>
      </c>
      <c r="D72" s="91"/>
      <c r="E72" s="91"/>
      <c r="F72" s="162"/>
      <c r="G72" s="91"/>
      <c r="H72" s="91"/>
      <c r="I72" s="91"/>
      <c r="J72" s="91"/>
      <c r="K72" s="91"/>
      <c r="L72" s="103"/>
      <c r="M72" s="23"/>
    </row>
    <row r="73" spans="2:13" ht="13.5" customHeight="1">
      <c r="B73" s="166" t="s">
        <v>107</v>
      </c>
      <c r="C73" s="106" t="s">
        <v>108</v>
      </c>
      <c r="D73" s="91">
        <v>106</v>
      </c>
      <c r="E73" s="91"/>
      <c r="F73" s="162"/>
      <c r="G73" s="91"/>
      <c r="H73" s="91"/>
      <c r="I73" s="91"/>
      <c r="J73" s="91"/>
      <c r="K73" s="91"/>
      <c r="L73" s="103">
        <f t="shared" si="1"/>
        <v>106</v>
      </c>
      <c r="M73" s="17"/>
    </row>
    <row r="74" spans="2:13" ht="12.75" customHeight="1">
      <c r="B74" s="88" t="s">
        <v>316</v>
      </c>
      <c r="C74" s="105" t="s">
        <v>317</v>
      </c>
      <c r="D74" s="91">
        <v>26225</v>
      </c>
      <c r="E74" s="91"/>
      <c r="F74" s="162"/>
      <c r="G74" s="91"/>
      <c r="H74" s="91"/>
      <c r="I74" s="91"/>
      <c r="J74" s="91"/>
      <c r="K74" s="91"/>
      <c r="L74" s="103">
        <f t="shared" si="1"/>
        <v>26225</v>
      </c>
      <c r="M74" s="17"/>
    </row>
    <row r="75" spans="2:13" ht="12.75">
      <c r="B75" s="107"/>
      <c r="C75" s="105"/>
      <c r="D75" s="91"/>
      <c r="E75" s="91"/>
      <c r="F75" s="162"/>
      <c r="G75" s="91"/>
      <c r="H75" s="91"/>
      <c r="I75" s="91"/>
      <c r="J75" s="91"/>
      <c r="K75" s="91"/>
      <c r="L75" s="103"/>
      <c r="M75" s="17"/>
    </row>
    <row r="76" spans="2:13" ht="11.25" customHeight="1" thickBot="1">
      <c r="B76" s="92"/>
      <c r="C76" s="158"/>
      <c r="D76" s="96"/>
      <c r="E76" s="96"/>
      <c r="F76" s="163"/>
      <c r="G76" s="96"/>
      <c r="H76" s="96"/>
      <c r="I76" s="96"/>
      <c r="J76" s="96"/>
      <c r="K76" s="96"/>
      <c r="L76" s="97"/>
      <c r="M76" s="17"/>
    </row>
    <row r="77" spans="2:13" ht="13.5" customHeight="1" thickBot="1">
      <c r="B77" s="108"/>
      <c r="C77" s="127" t="s">
        <v>109</v>
      </c>
      <c r="D77" s="126">
        <f>D10+D11+D12+D14+D17+D18+D21+D22+D24+D25+D28+D29+D30+D31+D33+D34+D35+D36+D39+D41+D44+D52+D53+D54+D56+D57+D58+D59+D60+D61+D63+D64+D65+D66+D68+D69+D70+D73+D74</f>
        <v>4491483</v>
      </c>
      <c r="E77" s="126">
        <f>E10+E11+E12+E14+E17+E18+E21+E22+E24+E25+E28+E29+E30+E31+E33+E34+E35+E36+E39+E41+E44+E52+E53+E54+E56+E57+E58+E59+E60+E61+E63+E64+E65+E66+E68+E69+E70+E73+E74</f>
        <v>0</v>
      </c>
      <c r="F77" s="126">
        <f>F10+F11+F12+F14+F17+F18+F21+F22+F24+F25+F28+F29+F30+F31+F33+F34+F35+F36+F39+F41+F44+F52+F53+F54+F56+F57+F58+F59+F60+F61+F63+F64+F65+F66+F68+F69+F70+F73+F74</f>
        <v>0</v>
      </c>
      <c r="G77" s="126">
        <f>G10+G11+G12+G14+G17+G18+G21+G22+G24+G25+G28+G29+G30+G31+G33+G34+G35+G36+G39+G41+G44+G52+G53+G54+G56+G57+G58+G59+G60+G61+G63+G64+G65+G66+G68+G69+G70+G73+G74</f>
        <v>0</v>
      </c>
      <c r="H77" s="126">
        <f>H10+H11+H12+H14+H17+H18+H21+H22+H24+H25+H28+H29+H30+H31+H33+H34+H35+H36+H39+H41+H44+H52+H53+H54+H56+H57+H58+H59+H60+H61+H63+H64+H65+H66+H68+H69+H70+H73+H74</f>
        <v>0</v>
      </c>
      <c r="I77" s="126">
        <v>0</v>
      </c>
      <c r="J77" s="126">
        <f>J10+J11+J12+J14+J17+J18+J21+J22+J24+J25+J28+J29+J30+J31+J33+J34+J35+J36+J39+J41+J44+J52+J53+J54+J56+J57+J58+J59+J60+J61+J63+J64+J65+J66+J68+J69+J70+J73+J74</f>
        <v>0</v>
      </c>
      <c r="K77" s="126">
        <v>0</v>
      </c>
      <c r="L77" s="109">
        <f>L10+L11+L12+L14+L17+L18+L21+L22+L24+L25+L28+L29+L30+L31+L33+L34+L35+L36+L39+L41+L44+L52+L53+L54+L56+L57+L58+L59+L60+L61+L63+L64+L65+L66+L68+L69+L70+L73+L74</f>
        <v>4491483</v>
      </c>
      <c r="M77" s="17"/>
    </row>
    <row r="78" spans="2:13" ht="12.75" customHeight="1" thickBot="1">
      <c r="B78" s="110"/>
      <c r="C78" s="160"/>
      <c r="D78" s="114"/>
      <c r="E78" s="114"/>
      <c r="F78" s="133"/>
      <c r="G78" s="164"/>
      <c r="H78" s="164"/>
      <c r="I78" s="114"/>
      <c r="J78" s="164"/>
      <c r="K78" s="114"/>
      <c r="L78" s="165"/>
      <c r="M78" s="17"/>
    </row>
    <row r="79" spans="2:13" ht="13.5" thickBot="1">
      <c r="B79" s="95"/>
      <c r="C79" s="127" t="s">
        <v>110</v>
      </c>
      <c r="D79" s="91"/>
      <c r="E79" s="91"/>
      <c r="F79" s="116"/>
      <c r="G79" s="91"/>
      <c r="H79" s="91"/>
      <c r="I79" s="91"/>
      <c r="J79" s="91"/>
      <c r="K79" s="91"/>
      <c r="L79" s="103"/>
      <c r="M79" s="17"/>
    </row>
    <row r="80" spans="2:13" ht="13.5" customHeight="1" thickBot="1">
      <c r="B80" s="95" t="s">
        <v>111</v>
      </c>
      <c r="C80" s="127" t="s">
        <v>112</v>
      </c>
      <c r="D80" s="91"/>
      <c r="E80" s="91"/>
      <c r="F80" s="116"/>
      <c r="G80" s="91"/>
      <c r="H80" s="91"/>
      <c r="I80" s="91"/>
      <c r="J80" s="91"/>
      <c r="K80" s="91"/>
      <c r="L80" s="103"/>
      <c r="M80" s="17"/>
    </row>
    <row r="81" spans="2:13" ht="13.5" thickBot="1">
      <c r="B81" s="95" t="s">
        <v>113</v>
      </c>
      <c r="C81" s="127" t="s">
        <v>114</v>
      </c>
      <c r="D81" s="91"/>
      <c r="E81" s="91"/>
      <c r="F81" s="116"/>
      <c r="G81" s="91"/>
      <c r="H81" s="91"/>
      <c r="I81" s="91"/>
      <c r="J81" s="91"/>
      <c r="K81" s="91"/>
      <c r="L81" s="103"/>
      <c r="M81" s="17"/>
    </row>
    <row r="82" spans="2:13" ht="15.75" customHeight="1" thickBot="1">
      <c r="B82" s="159" t="s">
        <v>115</v>
      </c>
      <c r="C82" s="115" t="s">
        <v>114</v>
      </c>
      <c r="D82" s="91">
        <v>23000</v>
      </c>
      <c r="E82" s="91"/>
      <c r="F82" s="91"/>
      <c r="G82" s="91"/>
      <c r="H82" s="91"/>
      <c r="I82" s="91"/>
      <c r="J82" s="91"/>
      <c r="K82" s="91"/>
      <c r="L82" s="103">
        <f>(D82)</f>
        <v>23000</v>
      </c>
      <c r="M82" s="17"/>
    </row>
    <row r="83" spans="2:13" ht="13.5" thickBot="1">
      <c r="B83" s="95" t="s">
        <v>116</v>
      </c>
      <c r="C83" s="127" t="s">
        <v>117</v>
      </c>
      <c r="D83" s="91"/>
      <c r="E83" s="91"/>
      <c r="F83" s="91"/>
      <c r="G83" s="91"/>
      <c r="H83" s="91"/>
      <c r="I83" s="91"/>
      <c r="J83" s="91"/>
      <c r="K83" s="91"/>
      <c r="L83" s="103"/>
      <c r="M83" s="17"/>
    </row>
    <row r="84" spans="2:13" ht="13.5" thickBot="1">
      <c r="B84" s="159" t="s">
        <v>118</v>
      </c>
      <c r="C84" s="115" t="s">
        <v>119</v>
      </c>
      <c r="D84" s="91">
        <v>100</v>
      </c>
      <c r="E84" s="91"/>
      <c r="F84" s="91"/>
      <c r="G84" s="91"/>
      <c r="H84" s="91"/>
      <c r="I84" s="91"/>
      <c r="J84" s="91"/>
      <c r="K84" s="91"/>
      <c r="L84" s="103">
        <f>(D84)</f>
        <v>100</v>
      </c>
      <c r="M84" s="17"/>
    </row>
    <row r="85" spans="2:13" ht="13.5" thickBot="1">
      <c r="B85" s="95" t="s">
        <v>120</v>
      </c>
      <c r="C85" s="127" t="s">
        <v>121</v>
      </c>
      <c r="D85" s="91"/>
      <c r="E85" s="91"/>
      <c r="F85" s="91"/>
      <c r="G85" s="91"/>
      <c r="H85" s="91"/>
      <c r="I85" s="91"/>
      <c r="J85" s="91"/>
      <c r="K85" s="91"/>
      <c r="L85" s="103"/>
      <c r="M85" s="2"/>
    </row>
    <row r="86" spans="2:12" ht="13.5" thickBot="1">
      <c r="B86" s="159" t="s">
        <v>122</v>
      </c>
      <c r="C86" s="115" t="s">
        <v>121</v>
      </c>
      <c r="D86" s="91">
        <v>100</v>
      </c>
      <c r="E86" s="91"/>
      <c r="F86" s="91"/>
      <c r="G86" s="91"/>
      <c r="H86" s="91"/>
      <c r="I86" s="91"/>
      <c r="J86" s="91"/>
      <c r="K86" s="91"/>
      <c r="L86" s="103">
        <f>(D86)</f>
        <v>100</v>
      </c>
    </row>
    <row r="87" spans="2:12" ht="13.5" thickBot="1">
      <c r="B87" s="95" t="s">
        <v>123</v>
      </c>
      <c r="C87" s="127" t="s">
        <v>124</v>
      </c>
      <c r="D87" s="91"/>
      <c r="E87" s="91"/>
      <c r="F87" s="91"/>
      <c r="G87" s="91"/>
      <c r="H87" s="91"/>
      <c r="I87" s="91"/>
      <c r="J87" s="91"/>
      <c r="K87" s="91"/>
      <c r="L87" s="103"/>
    </row>
    <row r="88" spans="2:12" ht="13.5" thickBot="1">
      <c r="B88" s="121" t="s">
        <v>125</v>
      </c>
      <c r="C88" s="77" t="s">
        <v>124</v>
      </c>
      <c r="D88" s="96">
        <v>173</v>
      </c>
      <c r="E88" s="96"/>
      <c r="F88" s="96"/>
      <c r="G88" s="96"/>
      <c r="H88" s="96"/>
      <c r="I88" s="96"/>
      <c r="J88" s="96"/>
      <c r="K88" s="96"/>
      <c r="L88" s="97">
        <f>(D88)</f>
        <v>173</v>
      </c>
    </row>
    <row r="89" spans="2:15" ht="12.75">
      <c r="B89" s="2"/>
      <c r="C89" s="2"/>
      <c r="D89" s="2"/>
      <c r="E89" s="2"/>
      <c r="F89" s="2"/>
      <c r="G89" s="2"/>
      <c r="H89" s="42"/>
      <c r="I89" s="42"/>
      <c r="J89" s="42"/>
      <c r="K89" s="42"/>
      <c r="L89" s="42"/>
      <c r="O89" s="2"/>
    </row>
    <row r="90" spans="2:12" ht="12.75">
      <c r="B90" s="2"/>
      <c r="C90" s="2"/>
      <c r="D90" s="2"/>
      <c r="E90" s="2"/>
      <c r="F90" s="2"/>
      <c r="G90" s="2"/>
      <c r="H90" s="42"/>
      <c r="I90" s="42"/>
      <c r="J90" s="42"/>
      <c r="K90" s="42"/>
      <c r="L90" s="42"/>
    </row>
    <row r="91" spans="2:9" ht="10.5" customHeight="1">
      <c r="B91" s="4"/>
      <c r="C91" s="24"/>
      <c r="D91" s="5"/>
      <c r="E91" s="5"/>
      <c r="F91" s="2"/>
      <c r="G91" s="2"/>
      <c r="H91" s="2"/>
      <c r="I91" s="2"/>
    </row>
    <row r="92" spans="2:9" ht="12.75">
      <c r="B92" s="130" t="s">
        <v>295</v>
      </c>
      <c r="C92" s="144"/>
      <c r="D92" s="144"/>
      <c r="E92" s="117"/>
      <c r="F92" s="2"/>
      <c r="G92" s="2"/>
      <c r="H92" s="2"/>
      <c r="I92" s="2"/>
    </row>
    <row r="93" spans="2:13" ht="13.5" customHeight="1">
      <c r="B93" s="146" t="s">
        <v>320</v>
      </c>
      <c r="C93" s="36"/>
      <c r="D93" s="149"/>
      <c r="E93" s="150"/>
      <c r="F93" s="30"/>
      <c r="G93" s="2"/>
      <c r="H93" s="2"/>
      <c r="I93" s="44"/>
      <c r="K93" s="12"/>
      <c r="L93" s="12"/>
      <c r="M93" s="12"/>
    </row>
    <row r="94" spans="2:13" ht="13.5" customHeight="1">
      <c r="B94" s="146"/>
      <c r="C94" s="144"/>
      <c r="D94" s="149"/>
      <c r="E94" s="150"/>
      <c r="F94" s="30"/>
      <c r="G94" s="2"/>
      <c r="H94" s="2"/>
      <c r="I94" s="44"/>
      <c r="K94" s="12"/>
      <c r="L94" s="12"/>
      <c r="M94" s="12"/>
    </row>
    <row r="95" spans="2:13" ht="13.5" thickBot="1">
      <c r="B95" s="2"/>
      <c r="C95" s="7"/>
      <c r="D95" s="5"/>
      <c r="E95" s="5"/>
      <c r="F95" s="2"/>
      <c r="G95" s="2"/>
      <c r="H95" s="2"/>
      <c r="I95" s="2"/>
      <c r="K95" s="12"/>
      <c r="L95" s="12"/>
      <c r="M95" s="12"/>
    </row>
    <row r="96" spans="2:13" ht="21.75" customHeight="1" thickBot="1" thickTop="1">
      <c r="B96" s="74" t="s">
        <v>0</v>
      </c>
      <c r="C96" s="74" t="s">
        <v>1</v>
      </c>
      <c r="D96" s="75" t="s">
        <v>296</v>
      </c>
      <c r="E96" s="75" t="s">
        <v>297</v>
      </c>
      <c r="F96" s="75" t="s">
        <v>298</v>
      </c>
      <c r="G96" s="74" t="s">
        <v>299</v>
      </c>
      <c r="H96" s="74" t="s">
        <v>302</v>
      </c>
      <c r="I96" s="74" t="s">
        <v>301</v>
      </c>
      <c r="J96" s="74" t="s">
        <v>303</v>
      </c>
      <c r="K96" s="74" t="s">
        <v>304</v>
      </c>
      <c r="L96" s="74" t="s">
        <v>305</v>
      </c>
      <c r="M96" s="100"/>
    </row>
    <row r="97" spans="2:13" ht="14.25" thickBot="1" thickTop="1">
      <c r="B97" s="76" t="s">
        <v>126</v>
      </c>
      <c r="C97" s="161" t="s">
        <v>127</v>
      </c>
      <c r="D97" s="169"/>
      <c r="E97" s="170"/>
      <c r="F97" s="170"/>
      <c r="G97" s="170"/>
      <c r="H97" s="170"/>
      <c r="I97" s="171"/>
      <c r="J97" s="170"/>
      <c r="K97" s="171"/>
      <c r="L97" s="172"/>
      <c r="M97" s="100"/>
    </row>
    <row r="98" spans="2:13" ht="13.5" thickBot="1">
      <c r="B98" s="159" t="s">
        <v>128</v>
      </c>
      <c r="C98" s="115" t="s">
        <v>127</v>
      </c>
      <c r="D98" s="173">
        <v>100</v>
      </c>
      <c r="E98" s="174"/>
      <c r="F98" s="174"/>
      <c r="G98" s="174"/>
      <c r="H98" s="174"/>
      <c r="I98" s="175"/>
      <c r="J98" s="174"/>
      <c r="K98" s="175"/>
      <c r="L98" s="176">
        <f>D98</f>
        <v>100</v>
      </c>
      <c r="M98" s="98"/>
    </row>
    <row r="99" spans="2:13" ht="13.5" thickBot="1">
      <c r="B99" s="95" t="s">
        <v>129</v>
      </c>
      <c r="C99" s="127" t="s">
        <v>130</v>
      </c>
      <c r="D99" s="173"/>
      <c r="E99" s="174"/>
      <c r="F99" s="177"/>
      <c r="G99" s="177"/>
      <c r="H99" s="177"/>
      <c r="I99" s="175"/>
      <c r="J99" s="177"/>
      <c r="K99" s="175"/>
      <c r="L99" s="176"/>
      <c r="M99" s="117"/>
    </row>
    <row r="100" spans="2:13" ht="13.5" thickBot="1">
      <c r="B100" s="159" t="s">
        <v>131</v>
      </c>
      <c r="C100" s="115" t="s">
        <v>130</v>
      </c>
      <c r="D100" s="173">
        <v>100</v>
      </c>
      <c r="E100" s="174"/>
      <c r="F100" s="174"/>
      <c r="G100" s="174"/>
      <c r="H100" s="174"/>
      <c r="I100" s="174"/>
      <c r="J100" s="174"/>
      <c r="K100" s="174"/>
      <c r="L100" s="176">
        <f aca="true" t="shared" si="2" ref="L100:L133">D100</f>
        <v>100</v>
      </c>
      <c r="M100" s="117"/>
    </row>
    <row r="101" spans="2:13" ht="13.5" thickBot="1">
      <c r="B101" s="95" t="s">
        <v>132</v>
      </c>
      <c r="C101" s="127" t="s">
        <v>133</v>
      </c>
      <c r="D101" s="178"/>
      <c r="E101" s="179"/>
      <c r="F101" s="174"/>
      <c r="G101" s="174"/>
      <c r="H101" s="174"/>
      <c r="I101" s="174"/>
      <c r="J101" s="174"/>
      <c r="K101" s="174"/>
      <c r="L101" s="176"/>
      <c r="M101" s="117"/>
    </row>
    <row r="102" spans="2:13" ht="13.5" thickBot="1">
      <c r="B102" s="95" t="s">
        <v>134</v>
      </c>
      <c r="C102" s="127" t="s">
        <v>135</v>
      </c>
      <c r="D102" s="178"/>
      <c r="E102" s="179"/>
      <c r="F102" s="174"/>
      <c r="G102" s="174"/>
      <c r="H102" s="174"/>
      <c r="I102" s="174"/>
      <c r="J102" s="174"/>
      <c r="K102" s="174"/>
      <c r="L102" s="176"/>
      <c r="M102" s="117"/>
    </row>
    <row r="103" spans="2:13" ht="13.5" thickBot="1">
      <c r="B103" s="159" t="s">
        <v>136</v>
      </c>
      <c r="C103" s="115" t="s">
        <v>137</v>
      </c>
      <c r="D103" s="173">
        <v>100</v>
      </c>
      <c r="E103" s="174"/>
      <c r="F103" s="174"/>
      <c r="G103" s="174"/>
      <c r="H103" s="174"/>
      <c r="I103" s="174"/>
      <c r="J103" s="174"/>
      <c r="K103" s="174"/>
      <c r="L103" s="176">
        <f t="shared" si="2"/>
        <v>100</v>
      </c>
      <c r="M103" s="117"/>
    </row>
    <row r="104" spans="2:13" ht="13.5" thickBot="1">
      <c r="B104" s="95" t="s">
        <v>138</v>
      </c>
      <c r="C104" s="127" t="s">
        <v>114</v>
      </c>
      <c r="D104" s="173"/>
      <c r="E104" s="174"/>
      <c r="F104" s="174"/>
      <c r="G104" s="174"/>
      <c r="H104" s="174"/>
      <c r="I104" s="174"/>
      <c r="J104" s="174"/>
      <c r="K104" s="174"/>
      <c r="L104" s="176"/>
      <c r="M104" s="120"/>
    </row>
    <row r="105" spans="2:13" ht="14.25" customHeight="1" thickBot="1">
      <c r="B105" s="159" t="s">
        <v>139</v>
      </c>
      <c r="C105" s="115" t="s">
        <v>114</v>
      </c>
      <c r="D105" s="173">
        <v>20000</v>
      </c>
      <c r="E105" s="174"/>
      <c r="F105" s="174"/>
      <c r="G105" s="174"/>
      <c r="H105" s="174"/>
      <c r="I105" s="174"/>
      <c r="J105" s="174"/>
      <c r="K105" s="174"/>
      <c r="L105" s="176">
        <f t="shared" si="2"/>
        <v>20000</v>
      </c>
      <c r="M105" s="117"/>
    </row>
    <row r="106" spans="2:13" ht="13.5" thickBot="1">
      <c r="B106" s="95" t="s">
        <v>140</v>
      </c>
      <c r="C106" s="127" t="s">
        <v>141</v>
      </c>
      <c r="D106" s="173"/>
      <c r="E106" s="174"/>
      <c r="F106" s="174"/>
      <c r="G106" s="174"/>
      <c r="H106" s="174"/>
      <c r="I106" s="174"/>
      <c r="J106" s="174"/>
      <c r="K106" s="174"/>
      <c r="L106" s="176"/>
      <c r="M106" s="98"/>
    </row>
    <row r="107" spans="2:13" ht="12.75">
      <c r="B107" s="123" t="s">
        <v>142</v>
      </c>
      <c r="C107" s="84" t="s">
        <v>143</v>
      </c>
      <c r="D107" s="173">
        <v>22000</v>
      </c>
      <c r="E107" s="174"/>
      <c r="F107" s="174"/>
      <c r="G107" s="174"/>
      <c r="H107" s="174"/>
      <c r="I107" s="174"/>
      <c r="J107" s="174"/>
      <c r="K107" s="174"/>
      <c r="L107" s="176">
        <f t="shared" si="2"/>
        <v>22000</v>
      </c>
      <c r="M107" s="98"/>
    </row>
    <row r="108" spans="2:13" ht="12.75">
      <c r="B108" s="122" t="s">
        <v>144</v>
      </c>
      <c r="C108" s="105" t="s">
        <v>119</v>
      </c>
      <c r="D108" s="173">
        <v>100</v>
      </c>
      <c r="E108" s="174"/>
      <c r="F108" s="174"/>
      <c r="G108" s="174"/>
      <c r="H108" s="174"/>
      <c r="I108" s="174"/>
      <c r="J108" s="174"/>
      <c r="K108" s="174"/>
      <c r="L108" s="176">
        <f t="shared" si="2"/>
        <v>100</v>
      </c>
      <c r="M108" s="98"/>
    </row>
    <row r="109" spans="2:13" ht="13.5" thickBot="1">
      <c r="B109" s="124" t="s">
        <v>145</v>
      </c>
      <c r="C109" s="158" t="s">
        <v>146</v>
      </c>
      <c r="D109" s="173">
        <v>150</v>
      </c>
      <c r="E109" s="174"/>
      <c r="F109" s="174"/>
      <c r="G109" s="174"/>
      <c r="H109" s="174"/>
      <c r="I109" s="174"/>
      <c r="J109" s="174"/>
      <c r="K109" s="174"/>
      <c r="L109" s="176">
        <f t="shared" si="2"/>
        <v>150</v>
      </c>
      <c r="M109" s="98"/>
    </row>
    <row r="110" spans="2:13" ht="13.5" thickBot="1">
      <c r="B110" s="95" t="s">
        <v>147</v>
      </c>
      <c r="C110" s="127" t="s">
        <v>121</v>
      </c>
      <c r="D110" s="173"/>
      <c r="E110" s="174"/>
      <c r="F110" s="174"/>
      <c r="G110" s="174"/>
      <c r="H110" s="174"/>
      <c r="I110" s="174"/>
      <c r="J110" s="174"/>
      <c r="K110" s="174"/>
      <c r="L110" s="176"/>
      <c r="M110" s="98"/>
    </row>
    <row r="111" spans="2:13" ht="13.5" thickBot="1">
      <c r="B111" s="159" t="s">
        <v>148</v>
      </c>
      <c r="C111" s="115" t="s">
        <v>121</v>
      </c>
      <c r="D111" s="173">
        <v>3088</v>
      </c>
      <c r="E111" s="174"/>
      <c r="F111" s="174"/>
      <c r="G111" s="174"/>
      <c r="H111" s="174"/>
      <c r="I111" s="174"/>
      <c r="J111" s="174"/>
      <c r="K111" s="174"/>
      <c r="L111" s="176">
        <f t="shared" si="2"/>
        <v>3088</v>
      </c>
      <c r="M111" s="98"/>
    </row>
    <row r="112" spans="2:13" ht="13.5" thickBot="1">
      <c r="B112" s="95" t="s">
        <v>149</v>
      </c>
      <c r="C112" s="127" t="s">
        <v>124</v>
      </c>
      <c r="D112" s="173"/>
      <c r="E112" s="174"/>
      <c r="F112" s="174"/>
      <c r="G112" s="174"/>
      <c r="H112" s="174"/>
      <c r="I112" s="174"/>
      <c r="J112" s="174"/>
      <c r="K112" s="174"/>
      <c r="L112" s="176"/>
      <c r="M112" s="98"/>
    </row>
    <row r="113" spans="2:13" ht="13.5" thickBot="1">
      <c r="B113" s="159" t="s">
        <v>150</v>
      </c>
      <c r="C113" s="115" t="s">
        <v>124</v>
      </c>
      <c r="D113" s="173">
        <v>5000</v>
      </c>
      <c r="E113" s="174"/>
      <c r="F113" s="174"/>
      <c r="G113" s="174"/>
      <c r="H113" s="174"/>
      <c r="I113" s="174"/>
      <c r="J113" s="174"/>
      <c r="K113" s="174"/>
      <c r="L113" s="176">
        <f t="shared" si="2"/>
        <v>5000</v>
      </c>
      <c r="M113" s="98"/>
    </row>
    <row r="114" spans="2:13" ht="13.5" thickBot="1">
      <c r="B114" s="95" t="s">
        <v>151</v>
      </c>
      <c r="C114" s="127" t="s">
        <v>152</v>
      </c>
      <c r="D114" s="173"/>
      <c r="E114" s="174"/>
      <c r="F114" s="174"/>
      <c r="G114" s="174"/>
      <c r="H114" s="174"/>
      <c r="I114" s="174"/>
      <c r="J114" s="174"/>
      <c r="K114" s="174"/>
      <c r="L114" s="176"/>
      <c r="M114" s="98"/>
    </row>
    <row r="115" spans="2:13" ht="13.5" thickBot="1">
      <c r="B115" s="159" t="s">
        <v>153</v>
      </c>
      <c r="C115" s="115" t="s">
        <v>152</v>
      </c>
      <c r="D115" s="173">
        <v>34904</v>
      </c>
      <c r="E115" s="174"/>
      <c r="F115" s="174"/>
      <c r="G115" s="174"/>
      <c r="H115" s="174"/>
      <c r="I115" s="174"/>
      <c r="J115" s="174"/>
      <c r="K115" s="174"/>
      <c r="L115" s="176">
        <f t="shared" si="2"/>
        <v>34904</v>
      </c>
      <c r="M115" s="98"/>
    </row>
    <row r="116" spans="2:13" ht="13.5" thickBot="1">
      <c r="B116" s="95" t="s">
        <v>154</v>
      </c>
      <c r="C116" s="127" t="s">
        <v>130</v>
      </c>
      <c r="D116" s="173"/>
      <c r="E116" s="174"/>
      <c r="F116" s="174"/>
      <c r="G116" s="174"/>
      <c r="H116" s="174"/>
      <c r="I116" s="174"/>
      <c r="J116" s="174"/>
      <c r="K116" s="174"/>
      <c r="L116" s="176"/>
      <c r="M116" s="98"/>
    </row>
    <row r="117" spans="2:13" ht="13.5" thickBot="1">
      <c r="B117" s="159" t="s">
        <v>155</v>
      </c>
      <c r="C117" s="115" t="s">
        <v>130</v>
      </c>
      <c r="D117" s="173">
        <v>100</v>
      </c>
      <c r="E117" s="174"/>
      <c r="F117" s="174"/>
      <c r="G117" s="174"/>
      <c r="H117" s="174"/>
      <c r="I117" s="174"/>
      <c r="J117" s="174"/>
      <c r="K117" s="174"/>
      <c r="L117" s="176">
        <f t="shared" si="2"/>
        <v>100</v>
      </c>
      <c r="M117" s="98"/>
    </row>
    <row r="118" spans="2:13" ht="13.5" thickBot="1">
      <c r="B118" s="95" t="s">
        <v>156</v>
      </c>
      <c r="C118" s="127" t="s">
        <v>157</v>
      </c>
      <c r="D118" s="173"/>
      <c r="E118" s="174"/>
      <c r="F118" s="174"/>
      <c r="G118" s="174"/>
      <c r="H118" s="174"/>
      <c r="I118" s="174"/>
      <c r="J118" s="174"/>
      <c r="K118" s="174"/>
      <c r="L118" s="176"/>
      <c r="M118" s="98"/>
    </row>
    <row r="119" spans="2:13" ht="13.5" thickBot="1">
      <c r="B119" s="95" t="s">
        <v>158</v>
      </c>
      <c r="C119" s="127" t="s">
        <v>159</v>
      </c>
      <c r="D119" s="173"/>
      <c r="E119" s="174"/>
      <c r="F119" s="174"/>
      <c r="G119" s="174"/>
      <c r="H119" s="174"/>
      <c r="I119" s="174"/>
      <c r="J119" s="174"/>
      <c r="K119" s="174"/>
      <c r="L119" s="176"/>
      <c r="M119" s="98"/>
    </row>
    <row r="120" spans="2:13" ht="12.75">
      <c r="B120" s="123" t="s">
        <v>160</v>
      </c>
      <c r="C120" s="84" t="s">
        <v>161</v>
      </c>
      <c r="D120" s="173">
        <v>12148</v>
      </c>
      <c r="E120" s="174"/>
      <c r="F120" s="174"/>
      <c r="G120" s="174"/>
      <c r="H120" s="174"/>
      <c r="I120" s="174"/>
      <c r="J120" s="174"/>
      <c r="K120" s="174"/>
      <c r="L120" s="176">
        <f t="shared" si="2"/>
        <v>12148</v>
      </c>
      <c r="M120" s="98"/>
    </row>
    <row r="121" spans="2:13" ht="12.75">
      <c r="B121" s="122" t="s">
        <v>162</v>
      </c>
      <c r="C121" s="105" t="s">
        <v>163</v>
      </c>
      <c r="D121" s="173">
        <v>26143</v>
      </c>
      <c r="E121" s="174"/>
      <c r="F121" s="174"/>
      <c r="G121" s="174"/>
      <c r="H121" s="174"/>
      <c r="I121" s="174"/>
      <c r="J121" s="174"/>
      <c r="K121" s="174"/>
      <c r="L121" s="176">
        <f t="shared" si="2"/>
        <v>26143</v>
      </c>
      <c r="M121" s="98"/>
    </row>
    <row r="122" spans="2:13" ht="12.75">
      <c r="B122" s="122" t="s">
        <v>164</v>
      </c>
      <c r="C122" s="105" t="s">
        <v>165</v>
      </c>
      <c r="D122" s="173">
        <v>25000</v>
      </c>
      <c r="E122" s="174"/>
      <c r="F122" s="174"/>
      <c r="G122" s="174"/>
      <c r="H122" s="174"/>
      <c r="I122" s="174"/>
      <c r="J122" s="174"/>
      <c r="K122" s="174"/>
      <c r="L122" s="176">
        <f t="shared" si="2"/>
        <v>25000</v>
      </c>
      <c r="M122" s="145"/>
    </row>
    <row r="123" spans="2:13" ht="12.75">
      <c r="B123" s="122" t="s">
        <v>166</v>
      </c>
      <c r="C123" s="105" t="s">
        <v>167</v>
      </c>
      <c r="D123" s="173">
        <v>3300</v>
      </c>
      <c r="E123" s="174"/>
      <c r="F123" s="174"/>
      <c r="G123" s="174"/>
      <c r="H123" s="174"/>
      <c r="I123" s="174"/>
      <c r="J123" s="174"/>
      <c r="K123" s="174"/>
      <c r="L123" s="176">
        <f t="shared" si="2"/>
        <v>3300</v>
      </c>
      <c r="M123" s="98"/>
    </row>
    <row r="124" spans="2:13" ht="13.5" thickBot="1">
      <c r="B124" s="124" t="s">
        <v>168</v>
      </c>
      <c r="C124" s="158" t="s">
        <v>169</v>
      </c>
      <c r="D124" s="173">
        <v>5246</v>
      </c>
      <c r="E124" s="174"/>
      <c r="F124" s="174"/>
      <c r="G124" s="174"/>
      <c r="H124" s="174"/>
      <c r="I124" s="174"/>
      <c r="J124" s="174"/>
      <c r="K124" s="174"/>
      <c r="L124" s="176">
        <f t="shared" si="2"/>
        <v>5246</v>
      </c>
      <c r="M124" s="98"/>
    </row>
    <row r="125" spans="2:13" ht="13.5" thickBot="1">
      <c r="B125" s="95" t="s">
        <v>170</v>
      </c>
      <c r="C125" s="127" t="s">
        <v>171</v>
      </c>
      <c r="D125" s="173"/>
      <c r="E125" s="174"/>
      <c r="F125" s="174"/>
      <c r="G125" s="174"/>
      <c r="H125" s="174"/>
      <c r="I125" s="174"/>
      <c r="J125" s="174"/>
      <c r="K125" s="174"/>
      <c r="L125" s="176"/>
      <c r="M125" s="98"/>
    </row>
    <row r="126" spans="2:13" ht="12.75">
      <c r="B126" s="123" t="s">
        <v>172</v>
      </c>
      <c r="C126" s="84" t="s">
        <v>173</v>
      </c>
      <c r="D126" s="173">
        <v>30771</v>
      </c>
      <c r="E126" s="174"/>
      <c r="F126" s="174"/>
      <c r="G126" s="174"/>
      <c r="H126" s="174"/>
      <c r="I126" s="174"/>
      <c r="J126" s="174"/>
      <c r="K126" s="174"/>
      <c r="L126" s="176">
        <f t="shared" si="2"/>
        <v>30771</v>
      </c>
      <c r="M126" s="145"/>
    </row>
    <row r="127" spans="2:13" ht="12.75">
      <c r="B127" s="122" t="s">
        <v>174</v>
      </c>
      <c r="C127" s="105" t="s">
        <v>175</v>
      </c>
      <c r="D127" s="173">
        <v>4705</v>
      </c>
      <c r="E127" s="174"/>
      <c r="F127" s="174"/>
      <c r="G127" s="174"/>
      <c r="H127" s="174"/>
      <c r="I127" s="174"/>
      <c r="J127" s="174"/>
      <c r="K127" s="174"/>
      <c r="L127" s="176">
        <f t="shared" si="2"/>
        <v>4705</v>
      </c>
      <c r="M127" s="98"/>
    </row>
    <row r="128" spans="2:13" ht="12.75">
      <c r="B128" s="122" t="s">
        <v>176</v>
      </c>
      <c r="C128" s="105" t="s">
        <v>177</v>
      </c>
      <c r="D128" s="173">
        <v>5000</v>
      </c>
      <c r="E128" s="174"/>
      <c r="F128" s="174"/>
      <c r="G128" s="174"/>
      <c r="H128" s="174"/>
      <c r="I128" s="174"/>
      <c r="J128" s="174"/>
      <c r="K128" s="174"/>
      <c r="L128" s="176">
        <f t="shared" si="2"/>
        <v>5000</v>
      </c>
      <c r="M128" s="98"/>
    </row>
    <row r="129" spans="2:13" ht="13.5" thickBot="1">
      <c r="B129" s="124" t="s">
        <v>178</v>
      </c>
      <c r="C129" s="158" t="s">
        <v>179</v>
      </c>
      <c r="D129" s="173">
        <v>100</v>
      </c>
      <c r="E129" s="174"/>
      <c r="F129" s="174"/>
      <c r="G129" s="174"/>
      <c r="H129" s="174"/>
      <c r="I129" s="174"/>
      <c r="J129" s="174"/>
      <c r="K129" s="174"/>
      <c r="L129" s="176">
        <f t="shared" si="2"/>
        <v>100</v>
      </c>
      <c r="M129" s="98"/>
    </row>
    <row r="130" spans="2:13" ht="13.5" thickBot="1">
      <c r="B130" s="95" t="s">
        <v>180</v>
      </c>
      <c r="C130" s="127" t="s">
        <v>181</v>
      </c>
      <c r="D130" s="173"/>
      <c r="E130" s="174"/>
      <c r="F130" s="174"/>
      <c r="G130" s="174"/>
      <c r="H130" s="174"/>
      <c r="I130" s="174"/>
      <c r="J130" s="174"/>
      <c r="K130" s="174"/>
      <c r="L130" s="176"/>
      <c r="M130" s="98"/>
    </row>
    <row r="131" spans="2:13" ht="12.75">
      <c r="B131" s="123" t="s">
        <v>182</v>
      </c>
      <c r="C131" s="84" t="s">
        <v>183</v>
      </c>
      <c r="D131" s="173">
        <v>57827</v>
      </c>
      <c r="E131" s="174"/>
      <c r="F131" s="174"/>
      <c r="G131" s="174"/>
      <c r="H131" s="174"/>
      <c r="I131" s="174"/>
      <c r="J131" s="174"/>
      <c r="K131" s="174"/>
      <c r="L131" s="176">
        <f t="shared" si="2"/>
        <v>57827</v>
      </c>
      <c r="M131" s="98"/>
    </row>
    <row r="132" spans="2:13" ht="12.75">
      <c r="B132" s="122" t="s">
        <v>184</v>
      </c>
      <c r="C132" s="105" t="s">
        <v>185</v>
      </c>
      <c r="D132" s="173">
        <v>9302</v>
      </c>
      <c r="E132" s="174"/>
      <c r="F132" s="174"/>
      <c r="G132" s="174"/>
      <c r="H132" s="174"/>
      <c r="I132" s="174"/>
      <c r="J132" s="174"/>
      <c r="K132" s="174"/>
      <c r="L132" s="176">
        <f t="shared" si="2"/>
        <v>9302</v>
      </c>
      <c r="M132" s="98"/>
    </row>
    <row r="133" spans="2:13" ht="13.5" thickBot="1">
      <c r="B133" s="124" t="s">
        <v>186</v>
      </c>
      <c r="C133" s="158" t="s">
        <v>187</v>
      </c>
      <c r="D133" s="180">
        <v>72</v>
      </c>
      <c r="E133" s="181"/>
      <c r="F133" s="181"/>
      <c r="G133" s="181"/>
      <c r="H133" s="181"/>
      <c r="I133" s="181"/>
      <c r="J133" s="181"/>
      <c r="K133" s="181"/>
      <c r="L133" s="182">
        <f t="shared" si="2"/>
        <v>72</v>
      </c>
      <c r="M133" s="98"/>
    </row>
    <row r="134" spans="2:13" ht="12.75">
      <c r="B134" s="145"/>
      <c r="C134" s="145"/>
      <c r="D134" s="143"/>
      <c r="E134" s="143"/>
      <c r="F134" s="143"/>
      <c r="G134" s="143"/>
      <c r="H134" s="143"/>
      <c r="I134" s="143"/>
      <c r="J134" s="143"/>
      <c r="K134" s="143"/>
      <c r="L134" s="143"/>
      <c r="M134" s="98"/>
    </row>
    <row r="135" spans="2:13" ht="12.75">
      <c r="B135" s="145"/>
      <c r="C135" s="145"/>
      <c r="D135" s="143"/>
      <c r="E135" s="143"/>
      <c r="F135" s="143"/>
      <c r="G135" s="143"/>
      <c r="H135" s="143"/>
      <c r="I135" s="143"/>
      <c r="J135" s="143"/>
      <c r="K135" s="143"/>
      <c r="L135" s="143"/>
      <c r="M135" s="98"/>
    </row>
    <row r="136" spans="2:13" ht="12.75">
      <c r="B136" s="145"/>
      <c r="C136" s="145"/>
      <c r="D136" s="143"/>
      <c r="E136" s="143"/>
      <c r="F136" s="143"/>
      <c r="G136" s="143"/>
      <c r="H136" s="143"/>
      <c r="I136" s="143"/>
      <c r="J136" s="143"/>
      <c r="K136" s="143"/>
      <c r="L136" s="143"/>
      <c r="M136" s="98"/>
    </row>
    <row r="137" spans="2:13" ht="12.75">
      <c r="B137" s="145"/>
      <c r="C137" s="145"/>
      <c r="D137" s="143"/>
      <c r="E137" s="143"/>
      <c r="F137" s="143"/>
      <c r="G137" s="143"/>
      <c r="H137" s="143"/>
      <c r="I137" s="143"/>
      <c r="J137" s="143"/>
      <c r="K137" s="143"/>
      <c r="L137" s="143"/>
      <c r="M137" s="98"/>
    </row>
    <row r="138" spans="2:13" ht="12.75">
      <c r="B138" s="145"/>
      <c r="C138" s="145"/>
      <c r="D138" s="143"/>
      <c r="E138" s="143"/>
      <c r="F138" s="143"/>
      <c r="G138" s="143"/>
      <c r="H138" s="143"/>
      <c r="I138" s="143"/>
      <c r="J138" s="143"/>
      <c r="K138" s="143"/>
      <c r="L138" s="143"/>
      <c r="M138" s="98"/>
    </row>
    <row r="139" spans="2:13" ht="12.75">
      <c r="B139" s="145"/>
      <c r="C139" s="145"/>
      <c r="D139" s="143"/>
      <c r="E139" s="143"/>
      <c r="F139" s="143"/>
      <c r="G139" s="143"/>
      <c r="H139" s="143"/>
      <c r="I139" s="143"/>
      <c r="J139" s="143"/>
      <c r="K139" s="143"/>
      <c r="L139" s="143"/>
      <c r="M139" s="98"/>
    </row>
    <row r="140" spans="2:12" ht="12.75">
      <c r="B140" s="2"/>
      <c r="C140" s="2"/>
      <c r="D140" s="6"/>
      <c r="E140" s="6"/>
      <c r="F140" s="5"/>
      <c r="G140" s="2"/>
      <c r="H140" s="42"/>
      <c r="I140" s="42"/>
      <c r="J140" s="42"/>
      <c r="K140" s="42"/>
      <c r="L140" s="42"/>
    </row>
    <row r="141" spans="2:12" ht="12.75">
      <c r="B141" s="130" t="s">
        <v>295</v>
      </c>
      <c r="C141" s="144"/>
      <c r="D141" s="144"/>
      <c r="E141" s="117"/>
      <c r="F141" s="117"/>
      <c r="G141" s="117"/>
      <c r="H141" s="117"/>
      <c r="I141" s="117"/>
      <c r="J141" s="98"/>
      <c r="K141" s="98"/>
      <c r="L141" s="98"/>
    </row>
    <row r="142" spans="2:13" ht="12.75">
      <c r="B142" s="146" t="s">
        <v>320</v>
      </c>
      <c r="C142" s="36"/>
      <c r="D142" s="149"/>
      <c r="E142" s="150"/>
      <c r="F142" s="150"/>
      <c r="G142" s="117"/>
      <c r="H142" s="117"/>
      <c r="I142" s="151"/>
      <c r="J142" s="98"/>
      <c r="K142" s="100"/>
      <c r="L142" s="100"/>
      <c r="M142" s="12"/>
    </row>
    <row r="143" spans="2:13" ht="13.5" thickBot="1">
      <c r="B143" s="117"/>
      <c r="C143" s="117"/>
      <c r="D143" s="152"/>
      <c r="E143" s="152"/>
      <c r="F143" s="117"/>
      <c r="G143" s="117"/>
      <c r="H143" s="117"/>
      <c r="I143" s="117"/>
      <c r="J143" s="98"/>
      <c r="K143" s="100"/>
      <c r="L143" s="100"/>
      <c r="M143" s="12"/>
    </row>
    <row r="144" spans="2:13" ht="21.75" customHeight="1" thickBot="1" thickTop="1">
      <c r="B144" s="74" t="s">
        <v>0</v>
      </c>
      <c r="C144" s="74" t="s">
        <v>1</v>
      </c>
      <c r="D144" s="75" t="s">
        <v>296</v>
      </c>
      <c r="E144" s="75" t="s">
        <v>297</v>
      </c>
      <c r="F144" s="75" t="s">
        <v>298</v>
      </c>
      <c r="G144" s="74" t="s">
        <v>299</v>
      </c>
      <c r="H144" s="74" t="s">
        <v>302</v>
      </c>
      <c r="I144" s="74" t="s">
        <v>301</v>
      </c>
      <c r="J144" s="74" t="s">
        <v>303</v>
      </c>
      <c r="K144" s="74" t="s">
        <v>304</v>
      </c>
      <c r="L144" s="74" t="s">
        <v>305</v>
      </c>
      <c r="M144" s="12"/>
    </row>
    <row r="145" spans="2:13" ht="13.5" thickTop="1">
      <c r="B145" s="192" t="s">
        <v>188</v>
      </c>
      <c r="C145" s="188" t="s">
        <v>189</v>
      </c>
      <c r="D145" s="101">
        <v>72</v>
      </c>
      <c r="E145" s="101"/>
      <c r="F145" s="101"/>
      <c r="G145" s="184"/>
      <c r="H145" s="184"/>
      <c r="I145" s="168"/>
      <c r="J145" s="184"/>
      <c r="K145" s="168"/>
      <c r="L145" s="102">
        <f>D145</f>
        <v>72</v>
      </c>
      <c r="M145" s="14"/>
    </row>
    <row r="146" spans="2:13" ht="12.75">
      <c r="B146" s="122" t="s">
        <v>190</v>
      </c>
      <c r="C146" s="189" t="s">
        <v>191</v>
      </c>
      <c r="D146" s="91">
        <v>14695</v>
      </c>
      <c r="E146" s="91"/>
      <c r="F146" s="91"/>
      <c r="G146" s="91"/>
      <c r="H146" s="91"/>
      <c r="I146" s="91"/>
      <c r="J146" s="91"/>
      <c r="K146" s="91"/>
      <c r="L146" s="103">
        <f>D146</f>
        <v>14695</v>
      </c>
      <c r="M146" s="20"/>
    </row>
    <row r="147" spans="2:13" ht="13.5" thickBot="1">
      <c r="B147" s="124" t="s">
        <v>192</v>
      </c>
      <c r="C147" s="190" t="s">
        <v>102</v>
      </c>
      <c r="D147" s="94">
        <v>500</v>
      </c>
      <c r="E147" s="94"/>
      <c r="F147" s="91"/>
      <c r="G147" s="91"/>
      <c r="H147" s="91"/>
      <c r="I147" s="91"/>
      <c r="J147" s="91"/>
      <c r="K147" s="91"/>
      <c r="L147" s="103">
        <f>D147</f>
        <v>500</v>
      </c>
      <c r="M147" s="2"/>
    </row>
    <row r="148" spans="2:13" ht="13.5" thickBot="1">
      <c r="B148" s="95" t="s">
        <v>193</v>
      </c>
      <c r="C148" s="185" t="s">
        <v>194</v>
      </c>
      <c r="D148" s="94"/>
      <c r="E148" s="94"/>
      <c r="F148" s="91"/>
      <c r="G148" s="91"/>
      <c r="H148" s="91"/>
      <c r="I148" s="91"/>
      <c r="J148" s="91"/>
      <c r="K148" s="91"/>
      <c r="L148" s="103"/>
      <c r="M148" s="2"/>
    </row>
    <row r="149" spans="2:13" ht="12.75">
      <c r="B149" s="125" t="s">
        <v>195</v>
      </c>
      <c r="C149" s="188" t="s">
        <v>196</v>
      </c>
      <c r="D149" s="94">
        <v>100</v>
      </c>
      <c r="E149" s="94"/>
      <c r="F149" s="91"/>
      <c r="G149" s="91"/>
      <c r="H149" s="91"/>
      <c r="I149" s="91"/>
      <c r="J149" s="91"/>
      <c r="K149" s="91"/>
      <c r="L149" s="103">
        <f aca="true" t="shared" si="3" ref="L149:L177">D149</f>
        <v>100</v>
      </c>
      <c r="M149" s="2"/>
    </row>
    <row r="150" spans="2:13" ht="13.5" thickBot="1">
      <c r="B150" s="124" t="s">
        <v>197</v>
      </c>
      <c r="C150" s="190" t="s">
        <v>198</v>
      </c>
      <c r="D150" s="91">
        <v>481</v>
      </c>
      <c r="E150" s="91"/>
      <c r="F150" s="91"/>
      <c r="G150" s="91"/>
      <c r="H150" s="91"/>
      <c r="I150" s="91"/>
      <c r="J150" s="91"/>
      <c r="K150" s="91"/>
      <c r="L150" s="103">
        <f t="shared" si="3"/>
        <v>481</v>
      </c>
      <c r="M150" s="2"/>
    </row>
    <row r="151" spans="2:13" ht="13.5" thickBot="1">
      <c r="B151" s="95" t="s">
        <v>199</v>
      </c>
      <c r="C151" s="185" t="s">
        <v>200</v>
      </c>
      <c r="D151" s="94"/>
      <c r="E151" s="94"/>
      <c r="F151" s="91"/>
      <c r="G151" s="91"/>
      <c r="H151" s="91"/>
      <c r="I151" s="91"/>
      <c r="J151" s="91"/>
      <c r="K151" s="91"/>
      <c r="L151" s="103">
        <f t="shared" si="3"/>
        <v>0</v>
      </c>
      <c r="M151" s="2"/>
    </row>
    <row r="152" spans="2:13" ht="12.75">
      <c r="B152" s="125" t="s">
        <v>201</v>
      </c>
      <c r="C152" s="188" t="s">
        <v>202</v>
      </c>
      <c r="D152" s="94">
        <v>4000</v>
      </c>
      <c r="E152" s="94"/>
      <c r="F152" s="91"/>
      <c r="G152" s="91"/>
      <c r="H152" s="91"/>
      <c r="I152" s="91"/>
      <c r="J152" s="91"/>
      <c r="K152" s="91"/>
      <c r="L152" s="103">
        <f t="shared" si="3"/>
        <v>4000</v>
      </c>
      <c r="M152" s="2"/>
    </row>
    <row r="153" spans="2:13" ht="12.75">
      <c r="B153" s="122" t="s">
        <v>203</v>
      </c>
      <c r="C153" s="189" t="s">
        <v>204</v>
      </c>
      <c r="D153" s="94">
        <v>2000</v>
      </c>
      <c r="E153" s="94"/>
      <c r="F153" s="91"/>
      <c r="G153" s="91"/>
      <c r="H153" s="91"/>
      <c r="I153" s="91"/>
      <c r="J153" s="91"/>
      <c r="K153" s="91"/>
      <c r="L153" s="103">
        <f t="shared" si="3"/>
        <v>2000</v>
      </c>
      <c r="M153" s="2"/>
    </row>
    <row r="154" spans="2:13" ht="12.75">
      <c r="B154" s="122" t="s">
        <v>205</v>
      </c>
      <c r="C154" s="189" t="s">
        <v>206</v>
      </c>
      <c r="D154" s="94">
        <v>100</v>
      </c>
      <c r="E154" s="94"/>
      <c r="F154" s="91"/>
      <c r="G154" s="91"/>
      <c r="H154" s="91"/>
      <c r="I154" s="91"/>
      <c r="J154" s="91"/>
      <c r="K154" s="91"/>
      <c r="L154" s="103">
        <f t="shared" si="3"/>
        <v>100</v>
      </c>
      <c r="M154" s="2"/>
    </row>
    <row r="155" spans="2:13" ht="13.5" thickBot="1">
      <c r="B155" s="124" t="s">
        <v>207</v>
      </c>
      <c r="C155" s="190" t="s">
        <v>208</v>
      </c>
      <c r="D155" s="94">
        <v>100</v>
      </c>
      <c r="E155" s="94"/>
      <c r="F155" s="91"/>
      <c r="G155" s="91"/>
      <c r="H155" s="91"/>
      <c r="I155" s="91"/>
      <c r="J155" s="91"/>
      <c r="K155" s="91"/>
      <c r="L155" s="103">
        <f t="shared" si="3"/>
        <v>100</v>
      </c>
      <c r="M155" s="2"/>
    </row>
    <row r="156" spans="2:13" ht="13.5" thickBot="1">
      <c r="B156" s="95" t="s">
        <v>209</v>
      </c>
      <c r="C156" s="185" t="s">
        <v>210</v>
      </c>
      <c r="D156" s="94"/>
      <c r="E156" s="94"/>
      <c r="F156" s="91"/>
      <c r="G156" s="91"/>
      <c r="H156" s="91"/>
      <c r="I156" s="91"/>
      <c r="J156" s="91"/>
      <c r="K156" s="91"/>
      <c r="L156" s="103"/>
      <c r="M156" s="2"/>
    </row>
    <row r="157" spans="2:13" ht="12.75">
      <c r="B157" s="125" t="s">
        <v>211</v>
      </c>
      <c r="C157" s="188" t="s">
        <v>212</v>
      </c>
      <c r="D157" s="94">
        <v>5400</v>
      </c>
      <c r="E157" s="94"/>
      <c r="F157" s="91"/>
      <c r="G157" s="91"/>
      <c r="H157" s="91"/>
      <c r="I157" s="91"/>
      <c r="J157" s="91"/>
      <c r="K157" s="91"/>
      <c r="L157" s="103">
        <f t="shared" si="3"/>
        <v>5400</v>
      </c>
      <c r="M157" s="2"/>
    </row>
    <row r="158" spans="2:13" ht="13.5" thickBot="1">
      <c r="B158" s="124" t="s">
        <v>307</v>
      </c>
      <c r="C158" s="190" t="s">
        <v>300</v>
      </c>
      <c r="D158" s="94">
        <v>0</v>
      </c>
      <c r="E158" s="94"/>
      <c r="F158" s="91"/>
      <c r="G158" s="91"/>
      <c r="H158" s="91"/>
      <c r="I158" s="91"/>
      <c r="J158" s="91"/>
      <c r="K158" s="91"/>
      <c r="L158" s="103"/>
      <c r="M158" s="2"/>
    </row>
    <row r="159" spans="2:13" ht="13.5" thickBot="1">
      <c r="B159" s="95" t="s">
        <v>213</v>
      </c>
      <c r="C159" s="185" t="s">
        <v>214</v>
      </c>
      <c r="D159" s="94"/>
      <c r="E159" s="94"/>
      <c r="F159" s="91"/>
      <c r="G159" s="91"/>
      <c r="H159" s="91"/>
      <c r="I159" s="91"/>
      <c r="J159" s="91"/>
      <c r="K159" s="91"/>
      <c r="L159" s="103"/>
      <c r="M159" s="2"/>
    </row>
    <row r="160" spans="2:13" ht="12.75">
      <c r="B160" s="125" t="s">
        <v>215</v>
      </c>
      <c r="C160" s="188" t="s">
        <v>216</v>
      </c>
      <c r="D160" s="91">
        <v>20000</v>
      </c>
      <c r="E160" s="91"/>
      <c r="F160" s="91"/>
      <c r="G160" s="91"/>
      <c r="H160" s="91"/>
      <c r="I160" s="91"/>
      <c r="J160" s="91"/>
      <c r="K160" s="91"/>
      <c r="L160" s="103">
        <f t="shared" si="3"/>
        <v>20000</v>
      </c>
      <c r="M160" s="15"/>
    </row>
    <row r="161" spans="2:13" ht="15.75" customHeight="1">
      <c r="B161" s="122" t="s">
        <v>217</v>
      </c>
      <c r="C161" s="189" t="s">
        <v>218</v>
      </c>
      <c r="D161" s="94">
        <v>2721</v>
      </c>
      <c r="E161" s="94"/>
      <c r="F161" s="91"/>
      <c r="G161" s="91"/>
      <c r="H161" s="91"/>
      <c r="I161" s="91"/>
      <c r="J161" s="91"/>
      <c r="K161" s="91"/>
      <c r="L161" s="103">
        <f t="shared" si="3"/>
        <v>2721</v>
      </c>
      <c r="M161" s="16"/>
    </row>
    <row r="162" spans="2:13" ht="12.75">
      <c r="B162" s="122" t="s">
        <v>219</v>
      </c>
      <c r="C162" s="189" t="s">
        <v>220</v>
      </c>
      <c r="D162" s="94">
        <v>72</v>
      </c>
      <c r="E162" s="94"/>
      <c r="F162" s="91"/>
      <c r="G162" s="91"/>
      <c r="H162" s="91"/>
      <c r="I162" s="91"/>
      <c r="J162" s="91"/>
      <c r="K162" s="91"/>
      <c r="L162" s="103">
        <f t="shared" si="3"/>
        <v>72</v>
      </c>
      <c r="M162" s="16"/>
    </row>
    <row r="163" spans="2:13" s="2" customFormat="1" ht="12.75">
      <c r="B163" s="122" t="s">
        <v>221</v>
      </c>
      <c r="C163" s="189" t="s">
        <v>222</v>
      </c>
      <c r="D163" s="94">
        <v>30000</v>
      </c>
      <c r="E163" s="94"/>
      <c r="F163" s="91"/>
      <c r="G163" s="91"/>
      <c r="H163" s="91"/>
      <c r="I163" s="91"/>
      <c r="J163" s="91"/>
      <c r="K163" s="91"/>
      <c r="L163" s="103">
        <f t="shared" si="3"/>
        <v>30000</v>
      </c>
      <c r="M163" s="20"/>
    </row>
    <row r="164" spans="2:13" ht="12.75">
      <c r="B164" s="122" t="s">
        <v>223</v>
      </c>
      <c r="C164" s="189" t="s">
        <v>288</v>
      </c>
      <c r="D164" s="94">
        <v>24000</v>
      </c>
      <c r="E164" s="94"/>
      <c r="F164" s="91"/>
      <c r="G164" s="91"/>
      <c r="H164" s="91"/>
      <c r="I164" s="91"/>
      <c r="J164" s="91"/>
      <c r="K164" s="91"/>
      <c r="L164" s="103">
        <f t="shared" si="3"/>
        <v>24000</v>
      </c>
      <c r="M164" s="15"/>
    </row>
    <row r="165" spans="2:13" ht="13.5" thickBot="1">
      <c r="B165" s="124" t="s">
        <v>284</v>
      </c>
      <c r="C165" s="190" t="s">
        <v>285</v>
      </c>
      <c r="D165" s="94">
        <v>5000</v>
      </c>
      <c r="E165" s="94"/>
      <c r="F165" s="91"/>
      <c r="G165" s="91"/>
      <c r="H165" s="91"/>
      <c r="I165" s="91"/>
      <c r="J165" s="91"/>
      <c r="K165" s="91"/>
      <c r="L165" s="103">
        <f t="shared" si="3"/>
        <v>5000</v>
      </c>
      <c r="M165" s="13"/>
    </row>
    <row r="166" spans="2:13" ht="18" customHeight="1" thickBot="1">
      <c r="B166" s="79" t="s">
        <v>224</v>
      </c>
      <c r="C166" s="186" t="s">
        <v>225</v>
      </c>
      <c r="D166" s="94"/>
      <c r="E166" s="94"/>
      <c r="F166" s="91"/>
      <c r="G166" s="91"/>
      <c r="H166" s="91"/>
      <c r="I166" s="91"/>
      <c r="J166" s="91"/>
      <c r="K166" s="91"/>
      <c r="L166" s="103"/>
      <c r="M166" s="2"/>
    </row>
    <row r="167" spans="2:13" ht="12.75">
      <c r="B167" s="125" t="s">
        <v>226</v>
      </c>
      <c r="C167" s="188" t="s">
        <v>227</v>
      </c>
      <c r="D167" s="91">
        <v>72000</v>
      </c>
      <c r="E167" s="91"/>
      <c r="F167" s="91"/>
      <c r="G167" s="91"/>
      <c r="H167" s="91"/>
      <c r="I167" s="91"/>
      <c r="J167" s="91"/>
      <c r="K167" s="91"/>
      <c r="L167" s="103">
        <f t="shared" si="3"/>
        <v>72000</v>
      </c>
      <c r="M167" s="2"/>
    </row>
    <row r="168" spans="2:13" ht="12.75">
      <c r="B168" s="122" t="s">
        <v>228</v>
      </c>
      <c r="C168" s="189" t="s">
        <v>229</v>
      </c>
      <c r="D168" s="94">
        <v>2724</v>
      </c>
      <c r="E168" s="94"/>
      <c r="F168" s="91"/>
      <c r="G168" s="91"/>
      <c r="H168" s="91"/>
      <c r="I168" s="91"/>
      <c r="J168" s="91"/>
      <c r="K168" s="91"/>
      <c r="L168" s="103">
        <f t="shared" si="3"/>
        <v>2724</v>
      </c>
      <c r="M168" s="15"/>
    </row>
    <row r="169" spans="2:13" ht="12.75">
      <c r="B169" s="122" t="s">
        <v>230</v>
      </c>
      <c r="C169" s="189" t="s">
        <v>231</v>
      </c>
      <c r="D169" s="91">
        <v>100</v>
      </c>
      <c r="E169" s="91"/>
      <c r="F169" s="91"/>
      <c r="G169" s="91"/>
      <c r="H169" s="91"/>
      <c r="I169" s="91"/>
      <c r="J169" s="91"/>
      <c r="K169" s="91"/>
      <c r="L169" s="103">
        <f t="shared" si="3"/>
        <v>100</v>
      </c>
      <c r="M169" s="15"/>
    </row>
    <row r="170" spans="2:13" ht="12.75">
      <c r="B170" s="122" t="s">
        <v>232</v>
      </c>
      <c r="C170" s="189" t="s">
        <v>233</v>
      </c>
      <c r="D170" s="91">
        <v>3484</v>
      </c>
      <c r="E170" s="91"/>
      <c r="F170" s="91"/>
      <c r="G170" s="91"/>
      <c r="H170" s="91"/>
      <c r="I170" s="91"/>
      <c r="J170" s="91"/>
      <c r="K170" s="91"/>
      <c r="L170" s="103">
        <f t="shared" si="3"/>
        <v>3484</v>
      </c>
      <c r="M170" s="20"/>
    </row>
    <row r="171" spans="2:13" ht="12.75">
      <c r="B171" s="122" t="s">
        <v>234</v>
      </c>
      <c r="C171" s="189" t="s">
        <v>235</v>
      </c>
      <c r="D171" s="91">
        <v>60</v>
      </c>
      <c r="E171" s="91"/>
      <c r="F171" s="91"/>
      <c r="G171" s="91"/>
      <c r="H171" s="91"/>
      <c r="I171" s="91"/>
      <c r="J171" s="91"/>
      <c r="K171" s="91"/>
      <c r="L171" s="103">
        <f t="shared" si="3"/>
        <v>60</v>
      </c>
      <c r="M171" s="15"/>
    </row>
    <row r="172" spans="2:13" ht="14.25" customHeight="1">
      <c r="B172" s="122" t="s">
        <v>236</v>
      </c>
      <c r="C172" s="189" t="s">
        <v>237</v>
      </c>
      <c r="D172" s="91">
        <v>65000</v>
      </c>
      <c r="E172" s="91"/>
      <c r="F172" s="91"/>
      <c r="G172" s="91"/>
      <c r="H172" s="91"/>
      <c r="I172" s="91"/>
      <c r="J172" s="91"/>
      <c r="K172" s="91"/>
      <c r="L172" s="103">
        <f t="shared" si="3"/>
        <v>65000</v>
      </c>
      <c r="M172" s="20"/>
    </row>
    <row r="173" spans="2:13" ht="14.25" customHeight="1">
      <c r="B173" s="122" t="s">
        <v>318</v>
      </c>
      <c r="C173" s="189" t="s">
        <v>319</v>
      </c>
      <c r="D173" s="91">
        <v>0</v>
      </c>
      <c r="E173" s="91"/>
      <c r="F173" s="91"/>
      <c r="G173" s="91"/>
      <c r="H173" s="91"/>
      <c r="I173" s="91"/>
      <c r="J173" s="91"/>
      <c r="K173" s="91"/>
      <c r="L173" s="103">
        <f t="shared" si="3"/>
        <v>0</v>
      </c>
      <c r="M173" s="20"/>
    </row>
    <row r="174" spans="2:13" ht="15" customHeight="1" thickBot="1">
      <c r="B174" s="124" t="s">
        <v>238</v>
      </c>
      <c r="C174" s="191" t="s">
        <v>286</v>
      </c>
      <c r="D174" s="91">
        <v>24044</v>
      </c>
      <c r="E174" s="91"/>
      <c r="F174" s="91"/>
      <c r="G174" s="91"/>
      <c r="H174" s="91"/>
      <c r="I174" s="91"/>
      <c r="J174" s="91"/>
      <c r="K174" s="91"/>
      <c r="L174" s="103">
        <f t="shared" si="3"/>
        <v>24044</v>
      </c>
      <c r="M174" s="15"/>
    </row>
    <row r="175" spans="2:13" ht="13.5" thickBot="1">
      <c r="B175" s="95" t="s">
        <v>239</v>
      </c>
      <c r="C175" s="185" t="s">
        <v>240</v>
      </c>
      <c r="D175" s="91"/>
      <c r="E175" s="91"/>
      <c r="F175" s="91"/>
      <c r="G175" s="116"/>
      <c r="H175" s="116"/>
      <c r="I175" s="91"/>
      <c r="J175" s="116"/>
      <c r="K175" s="91"/>
      <c r="L175" s="103"/>
      <c r="M175" s="15"/>
    </row>
    <row r="176" spans="2:13" ht="13.5" thickBot="1">
      <c r="B176" s="95" t="s">
        <v>241</v>
      </c>
      <c r="C176" s="185" t="s">
        <v>242</v>
      </c>
      <c r="D176" s="91"/>
      <c r="E176" s="91"/>
      <c r="F176" s="91"/>
      <c r="G176" s="116"/>
      <c r="H176" s="116"/>
      <c r="I176" s="91"/>
      <c r="J176" s="116"/>
      <c r="K176" s="91"/>
      <c r="L176" s="103"/>
      <c r="M176" s="15"/>
    </row>
    <row r="177" spans="2:13" ht="13.5" thickBot="1">
      <c r="B177" s="159" t="s">
        <v>283</v>
      </c>
      <c r="C177" s="99" t="s">
        <v>243</v>
      </c>
      <c r="D177" s="104">
        <v>134731</v>
      </c>
      <c r="E177" s="104"/>
      <c r="F177" s="104"/>
      <c r="G177" s="104"/>
      <c r="H177" s="104"/>
      <c r="I177" s="104"/>
      <c r="J177" s="104"/>
      <c r="K177" s="104"/>
      <c r="L177" s="103">
        <f t="shared" si="3"/>
        <v>134731</v>
      </c>
      <c r="M177" s="19"/>
    </row>
    <row r="178" spans="2:13" ht="13.5" thickBot="1">
      <c r="B178" s="108"/>
      <c r="C178" s="185" t="s">
        <v>244</v>
      </c>
      <c r="D178" s="126">
        <f>D82+D84+D86+D88+D98+D100+D103+D105+D107+D108+D109+D111+D113+D115+D117+D120+D121+D122+D123+D124+D126+D127+D128+D129+D131+D132+D133+D145+D146+D147+D149+D150+D152+D153+D154+D155+D157+D160+D161+D162+D163+D164+D165+D167+D168+D169+D170+D171+D172+D173+D174+D177</f>
        <v>700013</v>
      </c>
      <c r="E178" s="126">
        <f>E82+E84+E86+E88+E98+E100+E103+E105+E107+E108+E109+E111+E113+E115+E117+E120+E121+E122+E123+E124+E126+E127+E128+E129+E131+E132+E133+E145+E146+E147+E149+E150+E152+E153+E154+E155+E157+E160+E161+E162+E163+E164+E165+E167+E168+E169+E170+E171+E172+E174+E177</f>
        <v>0</v>
      </c>
      <c r="F178" s="126">
        <f>F82+F84+F86+F88+F98+F100+F103+F105+F107+F108+F109+F111+F113+F115+F117+F120+F121+F122+F123+F124+F126+F127+F128+F129+F131+F132+F133+F145+F146+F147+F149+F150+F152+F153+F154+F155+F157+F160+F161+F162+F163+F164+F165+F167+F168+F169+F170+F171+F172+F174+F177</f>
        <v>0</v>
      </c>
      <c r="G178" s="126">
        <f>G82+G84+G86+G88+G98+G100+G103+G105+G107+G108+G109+G111+G113+G115+G117+G120+G121+G122+G123+G124+G126+G127+G128+G129+G131+G132+G133+G145+G146+G147+G149+G150+G152+G153+G154+G155+G157+G158+G160+G161+G162+G163+G164+G165+G167+G168+G169+G170+G171+G172+G174+G177</f>
        <v>0</v>
      </c>
      <c r="H178" s="126">
        <f>H82+H84+H86+H88+H98+H100+H103+H105+H107+H108+H109+H111+H113+H115+H117+H120+H121+H122+H123+H124+H126+H127+H128+H129+H131+H132+H133+H145+H146+H147+H149+H150+H152+H153+H154+H155+H157+H158+H160+H161+H162+H163+H164+H165+H167+H168+H169+H170+H171+H172+H174+H177</f>
        <v>0</v>
      </c>
      <c r="I178" s="126"/>
      <c r="J178" s="126">
        <f>J82+J84+J86+J88+J98+J100+J103+J105+J107+J108+J109+J111+J113+J115+J117+J120+J121+J122+J123+J124+J126+J127+J128+J129+J131+J132+J133+J145+J146+J147+J149+J150+J152+J153+J154+J155+J157+J158+J160+J161+J162+J163+J164+J165+J167+J168+J169+J170+J171+J172+J174+J177</f>
        <v>0</v>
      </c>
      <c r="K178" s="126">
        <f>K82+K84+K86+K88+K98+K100+K103+K105+K107+K108+K109+K111+K113+K115+K117+K120+K121+K122+K123+K124+K126+K127+K128+K129+K131+K132+K133+K145+K146+K147+K149+K150+K152+K153+K154+K155+K157+K158+K160+K161+K162+K163+K164+K165+K167+K168+K169+K170+K171+K172+K174+K177</f>
        <v>0</v>
      </c>
      <c r="L178" s="109">
        <f>L82+L84+L86+L88+L98+L100+L103+L105+L107+L108+L109+L111+L113+L115+L117+L120+L121+L122+L123+L124+L126+L127+L128+L129+L131+L132+L133+L145+L146+L147+L149+L150+L152+L153+L154+L155+L157+L158+L160+L161+L162+L163+L164+L165+L167+L168+L169+L170+L171+L172+L173+L174+L177</f>
        <v>700013</v>
      </c>
      <c r="M178" s="18"/>
    </row>
    <row r="179" spans="2:13" ht="13.5" thickBot="1">
      <c r="B179" s="108"/>
      <c r="C179" s="185"/>
      <c r="D179" s="126"/>
      <c r="E179" s="126"/>
      <c r="F179" s="81"/>
      <c r="G179" s="80"/>
      <c r="H179" s="111"/>
      <c r="I179" s="111"/>
      <c r="J179" s="111"/>
      <c r="K179" s="111"/>
      <c r="L179" s="112"/>
      <c r="M179" s="16"/>
    </row>
    <row r="180" spans="2:13" ht="13.5" thickBot="1">
      <c r="B180" s="108"/>
      <c r="C180" s="185" t="s">
        <v>245</v>
      </c>
      <c r="D180" s="111"/>
      <c r="E180" s="111"/>
      <c r="F180" s="81"/>
      <c r="G180" s="113"/>
      <c r="H180" s="111"/>
      <c r="I180" s="111"/>
      <c r="J180" s="111"/>
      <c r="K180" s="111"/>
      <c r="L180" s="112"/>
      <c r="M180" s="19"/>
    </row>
    <row r="181" spans="2:228" s="2" customFormat="1" ht="19.5" customHeight="1" thickBot="1">
      <c r="B181" s="95" t="s">
        <v>246</v>
      </c>
      <c r="C181" s="187" t="s">
        <v>247</v>
      </c>
      <c r="D181" s="126"/>
      <c r="E181" s="126"/>
      <c r="F181" s="127"/>
      <c r="G181" s="80"/>
      <c r="H181" s="111"/>
      <c r="I181" s="111"/>
      <c r="J181" s="111"/>
      <c r="K181" s="111"/>
      <c r="L181" s="112"/>
      <c r="M181" s="18"/>
      <c r="N181" s="8"/>
      <c r="O181" s="7"/>
      <c r="P181" s="8"/>
      <c r="Q181" s="7"/>
      <c r="R181" s="8"/>
      <c r="S181" s="7"/>
      <c r="T181" s="8"/>
      <c r="U181" s="7"/>
      <c r="V181" s="8"/>
      <c r="W181" s="7"/>
      <c r="X181" s="8"/>
      <c r="Y181" s="7"/>
      <c r="Z181" s="8"/>
      <c r="AA181" s="7"/>
      <c r="AB181" s="8"/>
      <c r="AC181" s="7"/>
      <c r="AD181" s="8"/>
      <c r="AE181" s="7"/>
      <c r="AF181" s="8"/>
      <c r="AG181" s="7"/>
      <c r="AH181" s="8"/>
      <c r="AI181" s="7"/>
      <c r="AJ181" s="8"/>
      <c r="AK181" s="7"/>
      <c r="AL181" s="8"/>
      <c r="AM181" s="7"/>
      <c r="AN181" s="8"/>
      <c r="AO181" s="7"/>
      <c r="AP181" s="8"/>
      <c r="AQ181" s="7"/>
      <c r="AR181" s="8"/>
      <c r="AS181" s="7"/>
      <c r="AT181" s="8"/>
      <c r="AU181" s="7"/>
      <c r="AV181" s="8"/>
      <c r="AW181" s="7"/>
      <c r="AX181" s="8"/>
      <c r="AY181" s="7"/>
      <c r="AZ181" s="8"/>
      <c r="BA181" s="7"/>
      <c r="BB181" s="8"/>
      <c r="BC181" s="7"/>
      <c r="BD181" s="8"/>
      <c r="BE181" s="7"/>
      <c r="BF181" s="8"/>
      <c r="BG181" s="7"/>
      <c r="BH181" s="8"/>
      <c r="BI181" s="7"/>
      <c r="BJ181" s="8"/>
      <c r="BK181" s="7"/>
      <c r="BL181" s="8"/>
      <c r="BM181" s="7"/>
      <c r="BN181" s="8"/>
      <c r="BO181" s="7"/>
      <c r="BP181" s="8"/>
      <c r="BQ181" s="7"/>
      <c r="BR181" s="8"/>
      <c r="BS181" s="7"/>
      <c r="BT181" s="8"/>
      <c r="BU181" s="7"/>
      <c r="BV181" s="8"/>
      <c r="BW181" s="7"/>
      <c r="BX181" s="8"/>
      <c r="BY181" s="7"/>
      <c r="BZ181" s="8"/>
      <c r="CA181" s="7"/>
      <c r="CB181" s="8"/>
      <c r="CC181" s="7"/>
      <c r="CD181" s="8"/>
      <c r="CE181" s="7"/>
      <c r="CF181" s="8"/>
      <c r="CG181" s="7"/>
      <c r="CH181" s="8"/>
      <c r="CI181" s="7"/>
      <c r="CJ181" s="8"/>
      <c r="CK181" s="7"/>
      <c r="CL181" s="8"/>
      <c r="CM181" s="7"/>
      <c r="CN181" s="8"/>
      <c r="CO181" s="7"/>
      <c r="CP181" s="8"/>
      <c r="CQ181" s="7"/>
      <c r="CR181" s="8"/>
      <c r="CS181" s="7"/>
      <c r="CT181" s="8"/>
      <c r="CU181" s="7"/>
      <c r="CV181" s="8"/>
      <c r="CW181" s="7"/>
      <c r="CX181" s="8"/>
      <c r="CY181" s="7"/>
      <c r="CZ181" s="8"/>
      <c r="DA181" s="7"/>
      <c r="DB181" s="8"/>
      <c r="DC181" s="7"/>
      <c r="DD181" s="8"/>
      <c r="DE181" s="7"/>
      <c r="DF181" s="8"/>
      <c r="DG181" s="7"/>
      <c r="DH181" s="8"/>
      <c r="DI181" s="7"/>
      <c r="DJ181" s="8"/>
      <c r="DK181" s="7"/>
      <c r="DL181" s="8"/>
      <c r="DM181" s="7"/>
      <c r="DN181" s="8"/>
      <c r="DO181" s="7"/>
      <c r="DP181" s="8"/>
      <c r="DQ181" s="7"/>
      <c r="DR181" s="8"/>
      <c r="DS181" s="7"/>
      <c r="DT181" s="8"/>
      <c r="DU181" s="7"/>
      <c r="DV181" s="8"/>
      <c r="DW181" s="7"/>
      <c r="DX181" s="8"/>
      <c r="DY181" s="7"/>
      <c r="DZ181" s="8"/>
      <c r="EA181" s="7"/>
      <c r="EB181" s="8"/>
      <c r="EC181" s="7"/>
      <c r="ED181" s="8"/>
      <c r="EE181" s="7"/>
      <c r="EF181" s="8"/>
      <c r="EG181" s="7"/>
      <c r="EH181" s="8"/>
      <c r="EI181" s="7"/>
      <c r="EJ181" s="8"/>
      <c r="EK181" s="7"/>
      <c r="EL181" s="8"/>
      <c r="EM181" s="7"/>
      <c r="EN181" s="8"/>
      <c r="EO181" s="7"/>
      <c r="EP181" s="8"/>
      <c r="EQ181" s="7"/>
      <c r="ER181" s="8"/>
      <c r="ES181" s="7"/>
      <c r="ET181" s="8"/>
      <c r="EU181" s="7"/>
      <c r="EV181" s="8"/>
      <c r="EW181" s="7"/>
      <c r="EX181" s="8"/>
      <c r="EY181" s="7"/>
      <c r="EZ181" s="8"/>
      <c r="FA181" s="7"/>
      <c r="FB181" s="8"/>
      <c r="FC181" s="7"/>
      <c r="FD181" s="8"/>
      <c r="FE181" s="7"/>
      <c r="FF181" s="8"/>
      <c r="FG181" s="7"/>
      <c r="FH181" s="8"/>
      <c r="FI181" s="7"/>
      <c r="FJ181" s="8"/>
      <c r="FK181" s="7"/>
      <c r="FL181" s="8"/>
      <c r="FM181" s="7"/>
      <c r="FN181" s="8"/>
      <c r="FO181" s="7"/>
      <c r="FP181" s="8"/>
      <c r="FQ181" s="7"/>
      <c r="FR181" s="8"/>
      <c r="FS181" s="7"/>
      <c r="FT181" s="8"/>
      <c r="FU181" s="7"/>
      <c r="FV181" s="8"/>
      <c r="FW181" s="7"/>
      <c r="FX181" s="8"/>
      <c r="FY181" s="7"/>
      <c r="FZ181" s="8"/>
      <c r="GA181" s="7"/>
      <c r="GB181" s="8"/>
      <c r="GC181" s="7"/>
      <c r="GD181" s="8"/>
      <c r="GE181" s="7"/>
      <c r="GF181" s="8"/>
      <c r="GG181" s="7"/>
      <c r="GH181" s="8"/>
      <c r="GI181" s="7"/>
      <c r="GJ181" s="8"/>
      <c r="GK181" s="7"/>
      <c r="GL181" s="8"/>
      <c r="GM181" s="7"/>
      <c r="GN181" s="8"/>
      <c r="GO181" s="7"/>
      <c r="GP181" s="8"/>
      <c r="GQ181" s="7"/>
      <c r="GR181" s="8"/>
      <c r="GS181" s="7"/>
      <c r="GT181" s="8"/>
      <c r="GU181" s="7"/>
      <c r="GV181" s="8"/>
      <c r="GW181" s="7"/>
      <c r="GX181" s="8"/>
      <c r="GY181" s="7"/>
      <c r="GZ181" s="8"/>
      <c r="HA181" s="7"/>
      <c r="HB181" s="8"/>
      <c r="HC181" s="7"/>
      <c r="HD181" s="8"/>
      <c r="HE181" s="7"/>
      <c r="HF181" s="8"/>
      <c r="HG181" s="7"/>
      <c r="HH181" s="8"/>
      <c r="HI181" s="7"/>
      <c r="HJ181" s="8"/>
      <c r="HK181" s="7"/>
      <c r="HL181" s="8"/>
      <c r="HM181" s="7"/>
      <c r="HN181" s="8"/>
      <c r="HO181" s="7"/>
      <c r="HP181" s="8"/>
      <c r="HQ181" s="7"/>
      <c r="HR181" s="8"/>
      <c r="HS181" s="7"/>
      <c r="HT181" s="8"/>
    </row>
    <row r="182" spans="2:228" s="2" customFormat="1" ht="19.5" customHeight="1">
      <c r="B182" s="128"/>
      <c r="C182" s="129"/>
      <c r="D182" s="130"/>
      <c r="E182" s="130"/>
      <c r="F182" s="128"/>
      <c r="G182" s="128"/>
      <c r="H182" s="143"/>
      <c r="I182" s="143"/>
      <c r="J182" s="143"/>
      <c r="K182" s="143"/>
      <c r="L182" s="143"/>
      <c r="M182" s="7"/>
      <c r="N182" s="8"/>
      <c r="O182" s="7"/>
      <c r="P182" s="8"/>
      <c r="Q182" s="7"/>
      <c r="R182" s="8"/>
      <c r="S182" s="7"/>
      <c r="T182" s="8"/>
      <c r="U182" s="7"/>
      <c r="V182" s="8"/>
      <c r="W182" s="7"/>
      <c r="X182" s="8"/>
      <c r="Y182" s="7"/>
      <c r="Z182" s="8"/>
      <c r="AA182" s="7"/>
      <c r="AB182" s="8"/>
      <c r="AC182" s="7"/>
      <c r="AD182" s="8"/>
      <c r="AE182" s="7"/>
      <c r="AF182" s="8"/>
      <c r="AG182" s="7"/>
      <c r="AH182" s="8"/>
      <c r="AI182" s="7"/>
      <c r="AJ182" s="8"/>
      <c r="AK182" s="7"/>
      <c r="AL182" s="8"/>
      <c r="AM182" s="7"/>
      <c r="AN182" s="8"/>
      <c r="AO182" s="7"/>
      <c r="AP182" s="8"/>
      <c r="AQ182" s="7"/>
      <c r="AR182" s="8"/>
      <c r="AS182" s="7"/>
      <c r="AT182" s="8"/>
      <c r="AU182" s="7"/>
      <c r="AV182" s="8"/>
      <c r="AW182" s="7"/>
      <c r="AX182" s="8"/>
      <c r="AY182" s="7"/>
      <c r="AZ182" s="8"/>
      <c r="BA182" s="7"/>
      <c r="BB182" s="8"/>
      <c r="BC182" s="7"/>
      <c r="BD182" s="8"/>
      <c r="BE182" s="7"/>
      <c r="BF182" s="8"/>
      <c r="BG182" s="7"/>
      <c r="BH182" s="8"/>
      <c r="BI182" s="7"/>
      <c r="BJ182" s="8"/>
      <c r="BK182" s="7"/>
      <c r="BL182" s="8"/>
      <c r="BM182" s="7"/>
      <c r="BN182" s="8"/>
      <c r="BO182" s="7"/>
      <c r="BP182" s="8"/>
      <c r="BQ182" s="7"/>
      <c r="BR182" s="8"/>
      <c r="BS182" s="7"/>
      <c r="BT182" s="8"/>
      <c r="BU182" s="7"/>
      <c r="BV182" s="8"/>
      <c r="BW182" s="7"/>
      <c r="BX182" s="8"/>
      <c r="BY182" s="7"/>
      <c r="BZ182" s="8"/>
      <c r="CA182" s="7"/>
      <c r="CB182" s="8"/>
      <c r="CC182" s="7"/>
      <c r="CD182" s="8"/>
      <c r="CE182" s="7"/>
      <c r="CF182" s="8"/>
      <c r="CG182" s="7"/>
      <c r="CH182" s="8"/>
      <c r="CI182" s="7"/>
      <c r="CJ182" s="8"/>
      <c r="CK182" s="7"/>
      <c r="CL182" s="8"/>
      <c r="CM182" s="7"/>
      <c r="CN182" s="8"/>
      <c r="CO182" s="7"/>
      <c r="CP182" s="8"/>
      <c r="CQ182" s="7"/>
      <c r="CR182" s="8"/>
      <c r="CS182" s="7"/>
      <c r="CT182" s="8"/>
      <c r="CU182" s="7"/>
      <c r="CV182" s="8"/>
      <c r="CW182" s="7"/>
      <c r="CX182" s="8"/>
      <c r="CY182" s="7"/>
      <c r="CZ182" s="8"/>
      <c r="DA182" s="7"/>
      <c r="DB182" s="8"/>
      <c r="DC182" s="7"/>
      <c r="DD182" s="8"/>
      <c r="DE182" s="7"/>
      <c r="DF182" s="8"/>
      <c r="DG182" s="7"/>
      <c r="DH182" s="8"/>
      <c r="DI182" s="7"/>
      <c r="DJ182" s="8"/>
      <c r="DK182" s="7"/>
      <c r="DL182" s="8"/>
      <c r="DM182" s="7"/>
      <c r="DN182" s="8"/>
      <c r="DO182" s="7"/>
      <c r="DP182" s="8"/>
      <c r="DQ182" s="7"/>
      <c r="DR182" s="8"/>
      <c r="DS182" s="7"/>
      <c r="DT182" s="8"/>
      <c r="DU182" s="7"/>
      <c r="DV182" s="8"/>
      <c r="DW182" s="7"/>
      <c r="DX182" s="8"/>
      <c r="DY182" s="7"/>
      <c r="DZ182" s="8"/>
      <c r="EA182" s="7"/>
      <c r="EB182" s="8"/>
      <c r="EC182" s="7"/>
      <c r="ED182" s="8"/>
      <c r="EE182" s="7"/>
      <c r="EF182" s="8"/>
      <c r="EG182" s="7"/>
      <c r="EH182" s="8"/>
      <c r="EI182" s="7"/>
      <c r="EJ182" s="8"/>
      <c r="EK182" s="7"/>
      <c r="EL182" s="8"/>
      <c r="EM182" s="7"/>
      <c r="EN182" s="8"/>
      <c r="EO182" s="7"/>
      <c r="EP182" s="8"/>
      <c r="EQ182" s="7"/>
      <c r="ER182" s="8"/>
      <c r="ES182" s="7"/>
      <c r="ET182" s="8"/>
      <c r="EU182" s="7"/>
      <c r="EV182" s="8"/>
      <c r="EW182" s="7"/>
      <c r="EX182" s="8"/>
      <c r="EY182" s="7"/>
      <c r="EZ182" s="8"/>
      <c r="FA182" s="7"/>
      <c r="FB182" s="8"/>
      <c r="FC182" s="7"/>
      <c r="FD182" s="8"/>
      <c r="FE182" s="7"/>
      <c r="FF182" s="8"/>
      <c r="FG182" s="7"/>
      <c r="FH182" s="8"/>
      <c r="FI182" s="7"/>
      <c r="FJ182" s="8"/>
      <c r="FK182" s="7"/>
      <c r="FL182" s="8"/>
      <c r="FM182" s="7"/>
      <c r="FN182" s="8"/>
      <c r="FO182" s="7"/>
      <c r="FP182" s="8"/>
      <c r="FQ182" s="7"/>
      <c r="FR182" s="8"/>
      <c r="FS182" s="7"/>
      <c r="FT182" s="8"/>
      <c r="FU182" s="7"/>
      <c r="FV182" s="8"/>
      <c r="FW182" s="7"/>
      <c r="FX182" s="8"/>
      <c r="FY182" s="7"/>
      <c r="FZ182" s="8"/>
      <c r="GA182" s="7"/>
      <c r="GB182" s="8"/>
      <c r="GC182" s="7"/>
      <c r="GD182" s="8"/>
      <c r="GE182" s="7"/>
      <c r="GF182" s="8"/>
      <c r="GG182" s="7"/>
      <c r="GH182" s="8"/>
      <c r="GI182" s="7"/>
      <c r="GJ182" s="8"/>
      <c r="GK182" s="7"/>
      <c r="GL182" s="8"/>
      <c r="GM182" s="7"/>
      <c r="GN182" s="8"/>
      <c r="GO182" s="7"/>
      <c r="GP182" s="8"/>
      <c r="GQ182" s="7"/>
      <c r="GR182" s="8"/>
      <c r="GS182" s="7"/>
      <c r="GT182" s="8"/>
      <c r="GU182" s="7"/>
      <c r="GV182" s="8"/>
      <c r="GW182" s="7"/>
      <c r="GX182" s="8"/>
      <c r="GY182" s="7"/>
      <c r="GZ182" s="8"/>
      <c r="HA182" s="7"/>
      <c r="HB182" s="8"/>
      <c r="HC182" s="7"/>
      <c r="HD182" s="8"/>
      <c r="HE182" s="7"/>
      <c r="HF182" s="8"/>
      <c r="HG182" s="7"/>
      <c r="HH182" s="8"/>
      <c r="HI182" s="7"/>
      <c r="HJ182" s="8"/>
      <c r="HK182" s="7"/>
      <c r="HL182" s="8"/>
      <c r="HM182" s="7"/>
      <c r="HN182" s="8"/>
      <c r="HO182" s="7"/>
      <c r="HP182" s="8"/>
      <c r="HQ182" s="7"/>
      <c r="HR182" s="8"/>
      <c r="HS182" s="7"/>
      <c r="HT182" s="8"/>
    </row>
    <row r="183" spans="2:13" ht="12.75">
      <c r="B183" s="2"/>
      <c r="C183" s="1"/>
      <c r="D183" s="2"/>
      <c r="E183" s="2"/>
      <c r="F183" s="2"/>
      <c r="G183" s="2"/>
      <c r="H183" s="42"/>
      <c r="I183" s="42"/>
      <c r="J183" s="42"/>
      <c r="K183" s="42"/>
      <c r="L183" s="42"/>
      <c r="M183" s="2"/>
    </row>
    <row r="184" spans="2:13" ht="12.75">
      <c r="B184" s="130" t="s">
        <v>295</v>
      </c>
      <c r="C184" s="144"/>
      <c r="D184" s="144"/>
      <c r="E184" s="117"/>
      <c r="F184" s="117"/>
      <c r="G184" s="117"/>
      <c r="H184" s="117"/>
      <c r="I184" s="117"/>
      <c r="J184" s="98"/>
      <c r="K184" s="117"/>
      <c r="L184" s="117"/>
      <c r="M184" s="2"/>
    </row>
    <row r="185" spans="2:13" ht="12.75">
      <c r="B185" s="146" t="s">
        <v>320</v>
      </c>
      <c r="C185" s="36"/>
      <c r="D185" s="149"/>
      <c r="E185" s="150"/>
      <c r="F185" s="150"/>
      <c r="G185" s="117"/>
      <c r="H185" s="117"/>
      <c r="I185" s="151"/>
      <c r="J185" s="98"/>
      <c r="K185" s="131"/>
      <c r="L185" s="131"/>
      <c r="M185" s="14"/>
    </row>
    <row r="186" spans="2:13" ht="13.5" thickBot="1">
      <c r="B186" s="117"/>
      <c r="C186" s="117"/>
      <c r="D186" s="117"/>
      <c r="E186" s="117"/>
      <c r="F186" s="117"/>
      <c r="G186" s="117"/>
      <c r="H186" s="117"/>
      <c r="I186" s="117"/>
      <c r="J186" s="98"/>
      <c r="K186" s="131"/>
      <c r="L186" s="131"/>
      <c r="M186" s="14"/>
    </row>
    <row r="187" spans="2:13" ht="21.75" customHeight="1" thickBot="1" thickTop="1">
      <c r="B187" s="183" t="s">
        <v>0</v>
      </c>
      <c r="C187" s="183" t="s">
        <v>1</v>
      </c>
      <c r="D187" s="75" t="s">
        <v>296</v>
      </c>
      <c r="E187" s="75" t="s">
        <v>297</v>
      </c>
      <c r="F187" s="75" t="s">
        <v>298</v>
      </c>
      <c r="G187" s="74" t="s">
        <v>299</v>
      </c>
      <c r="H187" s="74" t="s">
        <v>302</v>
      </c>
      <c r="I187" s="74" t="s">
        <v>301</v>
      </c>
      <c r="J187" s="74" t="s">
        <v>303</v>
      </c>
      <c r="K187" s="74" t="s">
        <v>304</v>
      </c>
      <c r="L187" s="74" t="s">
        <v>305</v>
      </c>
      <c r="M187" s="14"/>
    </row>
    <row r="188" spans="2:13" ht="14.25" customHeight="1" thickBot="1" thickTop="1">
      <c r="B188" s="95" t="s">
        <v>248</v>
      </c>
      <c r="C188" s="193" t="s">
        <v>114</v>
      </c>
      <c r="D188" s="195"/>
      <c r="E188" s="196"/>
      <c r="F188" s="197"/>
      <c r="G188" s="198"/>
      <c r="H188" s="168"/>
      <c r="I188" s="168"/>
      <c r="J188" s="168"/>
      <c r="K188" s="168"/>
      <c r="L188" s="199"/>
      <c r="M188" s="14"/>
    </row>
    <row r="189" spans="2:13" ht="15.75" customHeight="1">
      <c r="B189" s="123" t="s">
        <v>249</v>
      </c>
      <c r="C189" s="205" t="s">
        <v>250</v>
      </c>
      <c r="D189" s="134"/>
      <c r="E189" s="134"/>
      <c r="F189" s="200"/>
      <c r="G189" s="136"/>
      <c r="H189" s="105"/>
      <c r="I189" s="105"/>
      <c r="J189" s="105"/>
      <c r="K189" s="105"/>
      <c r="L189" s="137"/>
      <c r="M189" s="2"/>
    </row>
    <row r="190" spans="2:13" ht="15.75" customHeight="1" thickBot="1">
      <c r="B190" s="124" t="s">
        <v>251</v>
      </c>
      <c r="C190" s="206" t="s">
        <v>252</v>
      </c>
      <c r="D190" s="134"/>
      <c r="E190" s="134"/>
      <c r="F190" s="91"/>
      <c r="G190" s="91"/>
      <c r="H190" s="91"/>
      <c r="I190" s="91"/>
      <c r="J190" s="91"/>
      <c r="K190" s="91"/>
      <c r="L190" s="103"/>
      <c r="M190" s="2"/>
    </row>
    <row r="191" spans="2:228" s="2" customFormat="1" ht="14.25" customHeight="1" thickBot="1">
      <c r="B191" s="95" t="s">
        <v>253</v>
      </c>
      <c r="C191" s="127" t="s">
        <v>117</v>
      </c>
      <c r="D191" s="119"/>
      <c r="E191" s="119"/>
      <c r="F191" s="91"/>
      <c r="G191" s="91"/>
      <c r="H191" s="91"/>
      <c r="I191" s="91"/>
      <c r="J191" s="91"/>
      <c r="K191" s="91"/>
      <c r="L191" s="103"/>
      <c r="M191" s="7"/>
      <c r="N191" s="8"/>
      <c r="O191" s="7"/>
      <c r="P191" s="8"/>
      <c r="Q191" s="7"/>
      <c r="R191" s="8"/>
      <c r="S191" s="7"/>
      <c r="T191" s="8"/>
      <c r="U191" s="7"/>
      <c r="V191" s="8"/>
      <c r="W191" s="7"/>
      <c r="X191" s="8"/>
      <c r="Y191" s="7"/>
      <c r="Z191" s="8"/>
      <c r="AA191" s="7"/>
      <c r="AB191" s="8"/>
      <c r="AC191" s="7"/>
      <c r="AD191" s="8"/>
      <c r="AE191" s="7"/>
      <c r="AF191" s="8"/>
      <c r="AG191" s="7"/>
      <c r="AH191" s="8"/>
      <c r="AI191" s="7"/>
      <c r="AJ191" s="8"/>
      <c r="AK191" s="7"/>
      <c r="AL191" s="8"/>
      <c r="AM191" s="7"/>
      <c r="AN191" s="8"/>
      <c r="AO191" s="7"/>
      <c r="AP191" s="8"/>
      <c r="AQ191" s="7"/>
      <c r="AR191" s="8"/>
      <c r="AS191" s="7"/>
      <c r="AT191" s="8"/>
      <c r="AU191" s="7"/>
      <c r="AV191" s="8"/>
      <c r="AW191" s="7"/>
      <c r="AX191" s="8"/>
      <c r="AY191" s="7"/>
      <c r="AZ191" s="8"/>
      <c r="BA191" s="7"/>
      <c r="BB191" s="8"/>
      <c r="BC191" s="7"/>
      <c r="BD191" s="8"/>
      <c r="BE191" s="7"/>
      <c r="BF191" s="8"/>
      <c r="BG191" s="7"/>
      <c r="BH191" s="8"/>
      <c r="BI191" s="7"/>
      <c r="BJ191" s="8"/>
      <c r="BK191" s="7"/>
      <c r="BL191" s="8"/>
      <c r="BM191" s="7"/>
      <c r="BN191" s="8"/>
      <c r="BO191" s="7"/>
      <c r="BP191" s="8"/>
      <c r="BQ191" s="7"/>
      <c r="BR191" s="8"/>
      <c r="BS191" s="7"/>
      <c r="BT191" s="8"/>
      <c r="BU191" s="7"/>
      <c r="BV191" s="8"/>
      <c r="BW191" s="7"/>
      <c r="BX191" s="8"/>
      <c r="BY191" s="7"/>
      <c r="BZ191" s="8"/>
      <c r="CA191" s="7"/>
      <c r="CB191" s="8"/>
      <c r="CC191" s="7"/>
      <c r="CD191" s="8"/>
      <c r="CE191" s="7"/>
      <c r="CF191" s="8"/>
      <c r="CG191" s="7"/>
      <c r="CH191" s="8"/>
      <c r="CI191" s="7"/>
      <c r="CJ191" s="8"/>
      <c r="CK191" s="7"/>
      <c r="CL191" s="8"/>
      <c r="CM191" s="7"/>
      <c r="CN191" s="8"/>
      <c r="CO191" s="7"/>
      <c r="CP191" s="8"/>
      <c r="CQ191" s="7"/>
      <c r="CR191" s="8"/>
      <c r="CS191" s="7"/>
      <c r="CT191" s="8"/>
      <c r="CU191" s="7"/>
      <c r="CV191" s="8"/>
      <c r="CW191" s="7"/>
      <c r="CX191" s="8"/>
      <c r="CY191" s="7"/>
      <c r="CZ191" s="8"/>
      <c r="DA191" s="7"/>
      <c r="DB191" s="8"/>
      <c r="DC191" s="7"/>
      <c r="DD191" s="8"/>
      <c r="DE191" s="7"/>
      <c r="DF191" s="8"/>
      <c r="DG191" s="7"/>
      <c r="DH191" s="8"/>
      <c r="DI191" s="7"/>
      <c r="DJ191" s="8"/>
      <c r="DK191" s="7"/>
      <c r="DL191" s="8"/>
      <c r="DM191" s="7"/>
      <c r="DN191" s="8"/>
      <c r="DO191" s="7"/>
      <c r="DP191" s="8"/>
      <c r="DQ191" s="7"/>
      <c r="DR191" s="8"/>
      <c r="DS191" s="7"/>
      <c r="DT191" s="8"/>
      <c r="DU191" s="7"/>
      <c r="DV191" s="8"/>
      <c r="DW191" s="7"/>
      <c r="DX191" s="8"/>
      <c r="DY191" s="7"/>
      <c r="DZ191" s="8"/>
      <c r="EA191" s="7"/>
      <c r="EB191" s="8"/>
      <c r="EC191" s="7"/>
      <c r="ED191" s="8"/>
      <c r="EE191" s="7"/>
      <c r="EF191" s="8"/>
      <c r="EG191" s="7"/>
      <c r="EH191" s="8"/>
      <c r="EI191" s="7"/>
      <c r="EJ191" s="8"/>
      <c r="EK191" s="7"/>
      <c r="EL191" s="8"/>
      <c r="EM191" s="7"/>
      <c r="EN191" s="8"/>
      <c r="EO191" s="7"/>
      <c r="EP191" s="8"/>
      <c r="EQ191" s="7"/>
      <c r="ER191" s="8"/>
      <c r="ES191" s="7"/>
      <c r="ET191" s="8"/>
      <c r="EU191" s="7"/>
      <c r="EV191" s="8"/>
      <c r="EW191" s="7"/>
      <c r="EX191" s="8"/>
      <c r="EY191" s="7"/>
      <c r="EZ191" s="8"/>
      <c r="FA191" s="7"/>
      <c r="FB191" s="8"/>
      <c r="FC191" s="7"/>
      <c r="FD191" s="8"/>
      <c r="FE191" s="7"/>
      <c r="FF191" s="8"/>
      <c r="FG191" s="7"/>
      <c r="FH191" s="8"/>
      <c r="FI191" s="7"/>
      <c r="FJ191" s="8"/>
      <c r="FK191" s="7"/>
      <c r="FL191" s="8"/>
      <c r="FM191" s="7"/>
      <c r="FN191" s="8"/>
      <c r="FO191" s="7"/>
      <c r="FP191" s="8"/>
      <c r="FQ191" s="7"/>
      <c r="FR191" s="8"/>
      <c r="FS191" s="7"/>
      <c r="FT191" s="8"/>
      <c r="FU191" s="7"/>
      <c r="FV191" s="8"/>
      <c r="FW191" s="7"/>
      <c r="FX191" s="8"/>
      <c r="FY191" s="7"/>
      <c r="FZ191" s="8"/>
      <c r="GA191" s="7"/>
      <c r="GB191" s="8"/>
      <c r="GC191" s="7"/>
      <c r="GD191" s="8"/>
      <c r="GE191" s="7"/>
      <c r="GF191" s="8"/>
      <c r="GG191" s="7"/>
      <c r="GH191" s="8"/>
      <c r="GI191" s="7"/>
      <c r="GJ191" s="8"/>
      <c r="GK191" s="7"/>
      <c r="GL191" s="8"/>
      <c r="GM191" s="7"/>
      <c r="GN191" s="8"/>
      <c r="GO191" s="7"/>
      <c r="GP191" s="8"/>
      <c r="GQ191" s="7"/>
      <c r="GR191" s="8"/>
      <c r="GS191" s="7"/>
      <c r="GT191" s="8"/>
      <c r="GU191" s="7"/>
      <c r="GV191" s="8"/>
      <c r="GW191" s="7"/>
      <c r="GX191" s="8"/>
      <c r="GY191" s="7"/>
      <c r="GZ191" s="8"/>
      <c r="HA191" s="7"/>
      <c r="HB191" s="8"/>
      <c r="HC191" s="7"/>
      <c r="HD191" s="8"/>
      <c r="HE191" s="7"/>
      <c r="HF191" s="8"/>
      <c r="HG191" s="7"/>
      <c r="HH191" s="8"/>
      <c r="HI191" s="7"/>
      <c r="HJ191" s="8"/>
      <c r="HK191" s="7"/>
      <c r="HL191" s="8"/>
      <c r="HM191" s="7"/>
      <c r="HN191" s="8"/>
      <c r="HO191" s="7"/>
      <c r="HP191" s="8"/>
      <c r="HQ191" s="7"/>
      <c r="HR191" s="8"/>
      <c r="HS191" s="7"/>
      <c r="HT191" s="8"/>
    </row>
    <row r="192" spans="2:13" ht="13.5" thickBot="1">
      <c r="B192" s="159" t="s">
        <v>254</v>
      </c>
      <c r="C192" s="115" t="s">
        <v>143</v>
      </c>
      <c r="D192" s="91">
        <v>7000</v>
      </c>
      <c r="E192" s="91"/>
      <c r="F192" s="91"/>
      <c r="G192" s="91"/>
      <c r="H192" s="91"/>
      <c r="I192" s="91"/>
      <c r="J192" s="91"/>
      <c r="K192" s="91"/>
      <c r="L192" s="103">
        <f aca="true" t="shared" si="4" ref="L192:L204">D192</f>
        <v>7000</v>
      </c>
      <c r="M192" s="2"/>
    </row>
    <row r="193" spans="2:228" s="2" customFormat="1" ht="14.25" customHeight="1" thickBot="1">
      <c r="B193" s="95" t="s">
        <v>255</v>
      </c>
      <c r="C193" s="127" t="s">
        <v>121</v>
      </c>
      <c r="D193" s="119"/>
      <c r="E193" s="119"/>
      <c r="F193" s="91"/>
      <c r="G193" s="91"/>
      <c r="H193" s="91"/>
      <c r="I193" s="91"/>
      <c r="J193" s="91"/>
      <c r="K193" s="91"/>
      <c r="L193" s="103"/>
      <c r="M193" s="7"/>
      <c r="N193" s="8"/>
      <c r="O193" s="7"/>
      <c r="P193" s="8"/>
      <c r="Q193" s="7"/>
      <c r="R193" s="8"/>
      <c r="S193" s="7"/>
      <c r="T193" s="8"/>
      <c r="U193" s="7"/>
      <c r="V193" s="8"/>
      <c r="W193" s="7"/>
      <c r="X193" s="8"/>
      <c r="Y193" s="7"/>
      <c r="Z193" s="8"/>
      <c r="AA193" s="7"/>
      <c r="AB193" s="8"/>
      <c r="AC193" s="7"/>
      <c r="AD193" s="8"/>
      <c r="AE193" s="7"/>
      <c r="AF193" s="8"/>
      <c r="AG193" s="7"/>
      <c r="AH193" s="8"/>
      <c r="AI193" s="7"/>
      <c r="AJ193" s="8"/>
      <c r="AK193" s="7"/>
      <c r="AL193" s="8"/>
      <c r="AM193" s="7"/>
      <c r="AN193" s="8"/>
      <c r="AO193" s="7"/>
      <c r="AP193" s="8"/>
      <c r="AQ193" s="7"/>
      <c r="AR193" s="8"/>
      <c r="AS193" s="7"/>
      <c r="AT193" s="8"/>
      <c r="AU193" s="7"/>
      <c r="AV193" s="8"/>
      <c r="AW193" s="7"/>
      <c r="AX193" s="8"/>
      <c r="AY193" s="7"/>
      <c r="AZ193" s="8"/>
      <c r="BA193" s="7"/>
      <c r="BB193" s="8"/>
      <c r="BC193" s="7"/>
      <c r="BD193" s="8"/>
      <c r="BE193" s="7"/>
      <c r="BF193" s="8"/>
      <c r="BG193" s="7"/>
      <c r="BH193" s="8"/>
      <c r="BI193" s="7"/>
      <c r="BJ193" s="8"/>
      <c r="BK193" s="7"/>
      <c r="BL193" s="8"/>
      <c r="BM193" s="7"/>
      <c r="BN193" s="8"/>
      <c r="BO193" s="7"/>
      <c r="BP193" s="8"/>
      <c r="BQ193" s="7"/>
      <c r="BR193" s="8"/>
      <c r="BS193" s="7"/>
      <c r="BT193" s="8"/>
      <c r="BU193" s="7"/>
      <c r="BV193" s="8"/>
      <c r="BW193" s="7"/>
      <c r="BX193" s="8"/>
      <c r="BY193" s="7"/>
      <c r="BZ193" s="8"/>
      <c r="CA193" s="7"/>
      <c r="CB193" s="8"/>
      <c r="CC193" s="7"/>
      <c r="CD193" s="8"/>
      <c r="CE193" s="7"/>
      <c r="CF193" s="8"/>
      <c r="CG193" s="7"/>
      <c r="CH193" s="8"/>
      <c r="CI193" s="7"/>
      <c r="CJ193" s="8"/>
      <c r="CK193" s="7"/>
      <c r="CL193" s="8"/>
      <c r="CM193" s="7"/>
      <c r="CN193" s="8"/>
      <c r="CO193" s="7"/>
      <c r="CP193" s="8"/>
      <c r="CQ193" s="7"/>
      <c r="CR193" s="8"/>
      <c r="CS193" s="7"/>
      <c r="CT193" s="8"/>
      <c r="CU193" s="7"/>
      <c r="CV193" s="8"/>
      <c r="CW193" s="7"/>
      <c r="CX193" s="8"/>
      <c r="CY193" s="7"/>
      <c r="CZ193" s="8"/>
      <c r="DA193" s="7"/>
      <c r="DB193" s="8"/>
      <c r="DC193" s="7"/>
      <c r="DD193" s="8"/>
      <c r="DE193" s="7"/>
      <c r="DF193" s="8"/>
      <c r="DG193" s="7"/>
      <c r="DH193" s="8"/>
      <c r="DI193" s="7"/>
      <c r="DJ193" s="8"/>
      <c r="DK193" s="7"/>
      <c r="DL193" s="8"/>
      <c r="DM193" s="7"/>
      <c r="DN193" s="8"/>
      <c r="DO193" s="7"/>
      <c r="DP193" s="8"/>
      <c r="DQ193" s="7"/>
      <c r="DR193" s="8"/>
      <c r="DS193" s="7"/>
      <c r="DT193" s="8"/>
      <c r="DU193" s="7"/>
      <c r="DV193" s="8"/>
      <c r="DW193" s="7"/>
      <c r="DX193" s="8"/>
      <c r="DY193" s="7"/>
      <c r="DZ193" s="8"/>
      <c r="EA193" s="7"/>
      <c r="EB193" s="8"/>
      <c r="EC193" s="7"/>
      <c r="ED193" s="8"/>
      <c r="EE193" s="7"/>
      <c r="EF193" s="8"/>
      <c r="EG193" s="7"/>
      <c r="EH193" s="8"/>
      <c r="EI193" s="7"/>
      <c r="EJ193" s="8"/>
      <c r="EK193" s="7"/>
      <c r="EL193" s="8"/>
      <c r="EM193" s="7"/>
      <c r="EN193" s="8"/>
      <c r="EO193" s="7"/>
      <c r="EP193" s="8"/>
      <c r="EQ193" s="7"/>
      <c r="ER193" s="8"/>
      <c r="ES193" s="7"/>
      <c r="ET193" s="8"/>
      <c r="EU193" s="7"/>
      <c r="EV193" s="8"/>
      <c r="EW193" s="7"/>
      <c r="EX193" s="8"/>
      <c r="EY193" s="7"/>
      <c r="EZ193" s="8"/>
      <c r="FA193" s="7"/>
      <c r="FB193" s="8"/>
      <c r="FC193" s="7"/>
      <c r="FD193" s="8"/>
      <c r="FE193" s="7"/>
      <c r="FF193" s="8"/>
      <c r="FG193" s="7"/>
      <c r="FH193" s="8"/>
      <c r="FI193" s="7"/>
      <c r="FJ193" s="8"/>
      <c r="FK193" s="7"/>
      <c r="FL193" s="8"/>
      <c r="FM193" s="7"/>
      <c r="FN193" s="8"/>
      <c r="FO193" s="7"/>
      <c r="FP193" s="8"/>
      <c r="FQ193" s="7"/>
      <c r="FR193" s="8"/>
      <c r="FS193" s="7"/>
      <c r="FT193" s="8"/>
      <c r="FU193" s="7"/>
      <c r="FV193" s="8"/>
      <c r="FW193" s="7"/>
      <c r="FX193" s="8"/>
      <c r="FY193" s="7"/>
      <c r="FZ193" s="8"/>
      <c r="GA193" s="7"/>
      <c r="GB193" s="8"/>
      <c r="GC193" s="7"/>
      <c r="GD193" s="8"/>
      <c r="GE193" s="7"/>
      <c r="GF193" s="8"/>
      <c r="GG193" s="7"/>
      <c r="GH193" s="8"/>
      <c r="GI193" s="7"/>
      <c r="GJ193" s="8"/>
      <c r="GK193" s="7"/>
      <c r="GL193" s="8"/>
      <c r="GM193" s="7"/>
      <c r="GN193" s="8"/>
      <c r="GO193" s="7"/>
      <c r="GP193" s="8"/>
      <c r="GQ193" s="7"/>
      <c r="GR193" s="8"/>
      <c r="GS193" s="7"/>
      <c r="GT193" s="8"/>
      <c r="GU193" s="7"/>
      <c r="GV193" s="8"/>
      <c r="GW193" s="7"/>
      <c r="GX193" s="8"/>
      <c r="GY193" s="7"/>
      <c r="GZ193" s="8"/>
      <c r="HA193" s="7"/>
      <c r="HB193" s="8"/>
      <c r="HC193" s="7"/>
      <c r="HD193" s="8"/>
      <c r="HE193" s="7"/>
      <c r="HF193" s="8"/>
      <c r="HG193" s="7"/>
      <c r="HH193" s="8"/>
      <c r="HI193" s="7"/>
      <c r="HJ193" s="8"/>
      <c r="HK193" s="7"/>
      <c r="HL193" s="8"/>
      <c r="HM193" s="7"/>
      <c r="HN193" s="8"/>
      <c r="HO193" s="7"/>
      <c r="HP193" s="8"/>
      <c r="HQ193" s="7"/>
      <c r="HR193" s="8"/>
      <c r="HS193" s="7"/>
      <c r="HT193" s="8"/>
    </row>
    <row r="194" spans="2:13" ht="13.5" thickBot="1">
      <c r="B194" s="159" t="s">
        <v>256</v>
      </c>
      <c r="C194" s="115" t="s">
        <v>121</v>
      </c>
      <c r="D194" s="91"/>
      <c r="E194" s="91"/>
      <c r="F194" s="91"/>
      <c r="G194" s="91"/>
      <c r="H194" s="91"/>
      <c r="I194" s="91"/>
      <c r="J194" s="91"/>
      <c r="K194" s="91"/>
      <c r="L194" s="103"/>
      <c r="M194" s="2"/>
    </row>
    <row r="195" spans="2:13" ht="13.5" thickBot="1">
      <c r="B195" s="95" t="s">
        <v>257</v>
      </c>
      <c r="C195" s="127" t="s">
        <v>124</v>
      </c>
      <c r="D195" s="91"/>
      <c r="E195" s="91"/>
      <c r="F195" s="91"/>
      <c r="G195" s="91"/>
      <c r="H195" s="91"/>
      <c r="I195" s="91"/>
      <c r="J195" s="91"/>
      <c r="K195" s="91"/>
      <c r="L195" s="103"/>
      <c r="M195" s="2"/>
    </row>
    <row r="196" spans="2:13" ht="13.5" thickBot="1">
      <c r="B196" s="159" t="s">
        <v>258</v>
      </c>
      <c r="C196" s="115" t="s">
        <v>259</v>
      </c>
      <c r="D196" s="91">
        <v>8000</v>
      </c>
      <c r="E196" s="91"/>
      <c r="F196" s="91"/>
      <c r="G196" s="91"/>
      <c r="H196" s="91"/>
      <c r="I196" s="91"/>
      <c r="J196" s="91"/>
      <c r="K196" s="91"/>
      <c r="L196" s="103">
        <f t="shared" si="4"/>
        <v>8000</v>
      </c>
      <c r="M196" s="15"/>
    </row>
    <row r="197" spans="2:13" ht="15.75" customHeight="1" thickBot="1">
      <c r="B197" s="95" t="s">
        <v>260</v>
      </c>
      <c r="C197" s="127" t="s">
        <v>261</v>
      </c>
      <c r="D197" s="91"/>
      <c r="E197" s="91"/>
      <c r="F197" s="91"/>
      <c r="G197" s="91"/>
      <c r="H197" s="91"/>
      <c r="I197" s="91"/>
      <c r="J197" s="91"/>
      <c r="K197" s="91"/>
      <c r="L197" s="103"/>
      <c r="M197" s="15"/>
    </row>
    <row r="198" spans="2:13" ht="14.25" customHeight="1" thickBot="1">
      <c r="B198" s="159" t="s">
        <v>262</v>
      </c>
      <c r="C198" s="115" t="s">
        <v>261</v>
      </c>
      <c r="D198" s="91">
        <v>35000</v>
      </c>
      <c r="E198" s="91"/>
      <c r="F198" s="91"/>
      <c r="G198" s="91"/>
      <c r="H198" s="91"/>
      <c r="I198" s="91"/>
      <c r="J198" s="91"/>
      <c r="K198" s="91"/>
      <c r="L198" s="103">
        <f t="shared" si="4"/>
        <v>35000</v>
      </c>
      <c r="M198" s="2"/>
    </row>
    <row r="199" spans="2:13" ht="13.5" thickBot="1">
      <c r="B199" s="95" t="s">
        <v>263</v>
      </c>
      <c r="C199" s="127" t="s">
        <v>264</v>
      </c>
      <c r="D199" s="91"/>
      <c r="E199" s="91"/>
      <c r="F199" s="91"/>
      <c r="G199" s="91"/>
      <c r="H199" s="91"/>
      <c r="I199" s="91"/>
      <c r="J199" s="91"/>
      <c r="K199" s="91"/>
      <c r="L199" s="103"/>
      <c r="M199" s="15"/>
    </row>
    <row r="200" spans="2:13" ht="13.5" thickBot="1">
      <c r="B200" s="159" t="s">
        <v>265</v>
      </c>
      <c r="C200" s="115" t="s">
        <v>264</v>
      </c>
      <c r="D200" s="91">
        <v>5000</v>
      </c>
      <c r="E200" s="91"/>
      <c r="F200" s="91"/>
      <c r="G200" s="91"/>
      <c r="H200" s="91"/>
      <c r="I200" s="91"/>
      <c r="J200" s="91"/>
      <c r="K200" s="91"/>
      <c r="L200" s="103">
        <f t="shared" si="4"/>
        <v>5000</v>
      </c>
      <c r="M200" s="15"/>
    </row>
    <row r="201" spans="2:13" ht="25.5" customHeight="1" thickBot="1">
      <c r="B201" s="95" t="s">
        <v>266</v>
      </c>
      <c r="C201" s="138" t="s">
        <v>267</v>
      </c>
      <c r="D201" s="91"/>
      <c r="E201" s="91"/>
      <c r="F201" s="139"/>
      <c r="G201" s="91"/>
      <c r="H201" s="91"/>
      <c r="I201" s="91"/>
      <c r="J201" s="91"/>
      <c r="K201" s="91"/>
      <c r="L201" s="103"/>
      <c r="M201" s="2"/>
    </row>
    <row r="202" spans="2:13" ht="13.5" thickBot="1">
      <c r="B202" s="95" t="s">
        <v>268</v>
      </c>
      <c r="C202" s="127" t="s">
        <v>269</v>
      </c>
      <c r="D202" s="91"/>
      <c r="E202" s="91"/>
      <c r="F202" s="139"/>
      <c r="G202" s="91"/>
      <c r="H202" s="91"/>
      <c r="I202" s="91"/>
      <c r="J202" s="91"/>
      <c r="K202" s="91"/>
      <c r="L202" s="103"/>
      <c r="M202" s="15"/>
    </row>
    <row r="203" spans="2:13" ht="16.5" customHeight="1">
      <c r="B203" s="123" t="s">
        <v>270</v>
      </c>
      <c r="C203" s="84" t="s">
        <v>271</v>
      </c>
      <c r="D203" s="91">
        <v>65000</v>
      </c>
      <c r="E203" s="91"/>
      <c r="F203" s="91"/>
      <c r="G203" s="91"/>
      <c r="H203" s="91"/>
      <c r="I203" s="91"/>
      <c r="J203" s="91"/>
      <c r="K203" s="91"/>
      <c r="L203" s="103">
        <f t="shared" si="4"/>
        <v>65000</v>
      </c>
      <c r="M203" s="20"/>
    </row>
    <row r="204" spans="2:13" ht="12.75">
      <c r="B204" s="122" t="s">
        <v>272</v>
      </c>
      <c r="C204" s="105" t="s">
        <v>273</v>
      </c>
      <c r="D204" s="201">
        <v>20000</v>
      </c>
      <c r="E204" s="201"/>
      <c r="F204" s="201"/>
      <c r="G204" s="91"/>
      <c r="H204" s="91"/>
      <c r="I204" s="91"/>
      <c r="J204" s="91"/>
      <c r="K204" s="91"/>
      <c r="L204" s="103">
        <f t="shared" si="4"/>
        <v>20000</v>
      </c>
      <c r="M204" s="15"/>
    </row>
    <row r="205" spans="2:13" ht="13.5" thickBot="1">
      <c r="B205" s="203"/>
      <c r="C205" s="204"/>
      <c r="D205" s="104"/>
      <c r="E205" s="104"/>
      <c r="F205" s="202"/>
      <c r="G205" s="104"/>
      <c r="H205" s="104"/>
      <c r="I205" s="104"/>
      <c r="J205" s="104"/>
      <c r="K205" s="104"/>
      <c r="L205" s="118"/>
      <c r="M205" s="20"/>
    </row>
    <row r="206" spans="2:13" ht="13.5" thickBot="1">
      <c r="B206" s="108"/>
      <c r="C206" s="127" t="s">
        <v>274</v>
      </c>
      <c r="D206" s="126">
        <f>SUM(D189:D204)</f>
        <v>140000</v>
      </c>
      <c r="E206" s="126">
        <f>SUM(E189:E204)</f>
        <v>0</v>
      </c>
      <c r="F206" s="126">
        <f>SUM(F189:F204)</f>
        <v>0</v>
      </c>
      <c r="G206" s="126">
        <f>SUM(G189:G204)</f>
        <v>0</v>
      </c>
      <c r="H206" s="126">
        <f>SUM(H189:H204)</f>
        <v>0</v>
      </c>
      <c r="I206" s="126"/>
      <c r="J206" s="126">
        <f>SUM(J189:J204)</f>
        <v>0</v>
      </c>
      <c r="K206" s="126">
        <f>SUM(K189:K204)</f>
        <v>0</v>
      </c>
      <c r="L206" s="109">
        <f>SUM(L189:L204)</f>
        <v>140000</v>
      </c>
      <c r="M206" s="15"/>
    </row>
    <row r="207" spans="2:13" ht="13.5" thickBot="1">
      <c r="B207" s="159"/>
      <c r="C207" s="127"/>
      <c r="D207" s="111"/>
      <c r="E207" s="111"/>
      <c r="F207" s="140"/>
      <c r="G207" s="111"/>
      <c r="H207" s="111"/>
      <c r="I207" s="111"/>
      <c r="J207" s="111"/>
      <c r="K207" s="111"/>
      <c r="L207" s="112"/>
      <c r="M207" s="15"/>
    </row>
    <row r="208" spans="2:13" ht="13.5" thickBot="1">
      <c r="B208" s="108"/>
      <c r="C208" s="127" t="s">
        <v>275</v>
      </c>
      <c r="D208" s="111"/>
      <c r="E208" s="111"/>
      <c r="F208" s="140"/>
      <c r="G208" s="111"/>
      <c r="H208" s="111"/>
      <c r="I208" s="111"/>
      <c r="J208" s="111"/>
      <c r="K208" s="111"/>
      <c r="L208" s="112"/>
      <c r="M208" s="15"/>
    </row>
    <row r="209" spans="2:13" ht="17.25" customHeight="1" thickBot="1">
      <c r="B209" s="95" t="s">
        <v>276</v>
      </c>
      <c r="C209" s="194" t="s">
        <v>277</v>
      </c>
      <c r="D209" s="111"/>
      <c r="E209" s="111"/>
      <c r="F209" s="140"/>
      <c r="G209" s="111"/>
      <c r="H209" s="111"/>
      <c r="I209" s="111"/>
      <c r="J209" s="111"/>
      <c r="K209" s="111"/>
      <c r="L209" s="112"/>
      <c r="M209" s="19"/>
    </row>
    <row r="210" spans="2:13" ht="13.5" thickBot="1">
      <c r="B210" s="95" t="s">
        <v>278</v>
      </c>
      <c r="C210" s="161" t="s">
        <v>279</v>
      </c>
      <c r="D210" s="86"/>
      <c r="E210" s="86"/>
      <c r="F210" s="135"/>
      <c r="G210" s="86"/>
      <c r="H210" s="86"/>
      <c r="I210" s="86"/>
      <c r="J210" s="86"/>
      <c r="K210" s="86"/>
      <c r="L210" s="87"/>
      <c r="M210" s="18"/>
    </row>
    <row r="211" spans="2:13" ht="13.5" thickBot="1">
      <c r="B211" s="159" t="s">
        <v>280</v>
      </c>
      <c r="C211" s="115" t="s">
        <v>281</v>
      </c>
      <c r="D211" s="96">
        <v>100</v>
      </c>
      <c r="E211" s="96"/>
      <c r="F211" s="96"/>
      <c r="G211" s="96"/>
      <c r="H211" s="96"/>
      <c r="I211" s="96"/>
      <c r="J211" s="96"/>
      <c r="K211" s="96"/>
      <c r="L211" s="97">
        <f>D211</f>
        <v>100</v>
      </c>
      <c r="M211" s="15"/>
    </row>
    <row r="212" spans="2:13" ht="13.5" thickBot="1">
      <c r="B212" s="108"/>
      <c r="C212" s="127" t="s">
        <v>282</v>
      </c>
      <c r="D212" s="126">
        <f>D211</f>
        <v>100</v>
      </c>
      <c r="E212" s="126">
        <f>E211</f>
        <v>0</v>
      </c>
      <c r="F212" s="126">
        <f>F211</f>
        <v>0</v>
      </c>
      <c r="G212" s="126">
        <f>G211</f>
        <v>0</v>
      </c>
      <c r="H212" s="126">
        <f>H211</f>
        <v>0</v>
      </c>
      <c r="I212" s="126"/>
      <c r="J212" s="126">
        <f>J211</f>
        <v>0</v>
      </c>
      <c r="K212" s="126"/>
      <c r="L212" s="109">
        <f>SUM(L211)</f>
        <v>100</v>
      </c>
      <c r="M212" s="2"/>
    </row>
    <row r="213" spans="2:13" ht="13.5" thickBot="1">
      <c r="B213" s="108"/>
      <c r="C213" s="81"/>
      <c r="D213" s="126"/>
      <c r="E213" s="126"/>
      <c r="F213" s="140"/>
      <c r="G213" s="111"/>
      <c r="H213" s="111"/>
      <c r="I213" s="111"/>
      <c r="J213" s="111"/>
      <c r="K213" s="111"/>
      <c r="L213" s="112"/>
      <c r="M213" s="15"/>
    </row>
    <row r="214" spans="2:13" ht="18" customHeight="1" thickBot="1">
      <c r="B214" s="141"/>
      <c r="C214" s="207" t="s">
        <v>306</v>
      </c>
      <c r="D214" s="142">
        <f aca="true" t="shared" si="5" ref="D214:L214">D212+D206+D178+D77</f>
        <v>5331596</v>
      </c>
      <c r="E214" s="142">
        <f t="shared" si="5"/>
        <v>0</v>
      </c>
      <c r="F214" s="142">
        <f t="shared" si="5"/>
        <v>0</v>
      </c>
      <c r="G214" s="142">
        <f t="shared" si="5"/>
        <v>0</v>
      </c>
      <c r="H214" s="142">
        <f t="shared" si="5"/>
        <v>0</v>
      </c>
      <c r="I214" s="142">
        <f t="shared" si="5"/>
        <v>0</v>
      </c>
      <c r="J214" s="142">
        <f t="shared" si="5"/>
        <v>0</v>
      </c>
      <c r="K214" s="142">
        <f t="shared" si="5"/>
        <v>0</v>
      </c>
      <c r="L214" s="208">
        <f t="shared" si="5"/>
        <v>5331596</v>
      </c>
      <c r="M214" s="15"/>
    </row>
    <row r="215" spans="2:13" ht="11.25" customHeight="1" thickTop="1">
      <c r="B215" s="117"/>
      <c r="C215" s="117"/>
      <c r="D215" s="117"/>
      <c r="E215" s="117"/>
      <c r="F215" s="153"/>
      <c r="G215" s="153"/>
      <c r="H215" s="143"/>
      <c r="I215" s="143"/>
      <c r="J215" s="143"/>
      <c r="K215" s="143"/>
      <c r="L215" s="143"/>
      <c r="M215" s="19"/>
    </row>
    <row r="216" spans="11:13" ht="12.75">
      <c r="K216" s="2"/>
      <c r="L216" s="2"/>
      <c r="M216" s="2"/>
    </row>
    <row r="217" spans="11:13" ht="12.75">
      <c r="K217" s="2"/>
      <c r="L217" s="2"/>
      <c r="M217" s="2"/>
    </row>
    <row r="218" spans="11:13" ht="12.75">
      <c r="K218" s="2"/>
      <c r="L218" s="2"/>
      <c r="M218" s="2"/>
    </row>
    <row r="219" spans="11:13" ht="12.75">
      <c r="K219" s="2"/>
      <c r="L219" s="2"/>
      <c r="M219" s="2"/>
    </row>
    <row r="220" spans="11:13" ht="12.75">
      <c r="K220" s="2"/>
      <c r="L220" s="2"/>
      <c r="M220" s="2"/>
    </row>
    <row r="221" spans="11:13" ht="12.75">
      <c r="K221" s="2"/>
      <c r="L221" s="2"/>
      <c r="M221" s="2"/>
    </row>
    <row r="222" spans="11:13" ht="12.75">
      <c r="K222" s="2"/>
      <c r="L222" s="2"/>
      <c r="M222" s="2"/>
    </row>
    <row r="223" spans="11:13" ht="12.75">
      <c r="K223" s="2"/>
      <c r="L223" s="2"/>
      <c r="M223" s="2"/>
    </row>
  </sheetData>
  <sheetProtection/>
  <printOptions/>
  <pageMargins left="0.5511811023622047" right="0.1968503937007874" top="0.984251968503937" bottom="0.35433070866141736" header="0" footer="0"/>
  <pageSetup horizontalDpi="600" verticalDpi="600" orientation="landscape" paperSize="9" scale="77" r:id="rId2"/>
  <headerFooter alignWithMargins="0">
    <oddHeader>&amp;L
&amp;G</oddHeader>
  </headerFooter>
  <rowBreaks count="3" manualBreakCount="3">
    <brk id="45" max="255" man="1"/>
    <brk id="88" max="255" man="1"/>
    <brk id="181" max="255" man="1"/>
  </row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135"/>
  <sheetViews>
    <sheetView zoomScalePageLayoutView="0" workbookViewId="0" topLeftCell="A1">
      <selection activeCell="D14" sqref="D14"/>
    </sheetView>
  </sheetViews>
  <sheetFormatPr defaultColWidth="11.421875" defaultRowHeight="12.75"/>
  <cols>
    <col min="1" max="1" width="1.1484375" style="2" customWidth="1"/>
    <col min="2" max="2" width="8.8515625" style="2" customWidth="1"/>
    <col min="3" max="3" width="40.140625" style="2" customWidth="1"/>
    <col min="4" max="4" width="12.7109375" style="2" customWidth="1"/>
    <col min="5" max="5" width="12.421875" style="2" customWidth="1"/>
    <col min="6" max="6" width="8.8515625" style="2" customWidth="1"/>
    <col min="7" max="7" width="7.140625" style="2" customWidth="1"/>
    <col min="8" max="8" width="35.00390625" style="2" customWidth="1"/>
    <col min="9" max="9" width="1.28515625" style="2" customWidth="1"/>
    <col min="10" max="10" width="10.8515625" style="2" customWidth="1"/>
    <col min="11" max="11" width="4.8515625" style="2" customWidth="1"/>
    <col min="12" max="12" width="6.57421875" style="2" customWidth="1"/>
    <col min="13" max="17" width="11.421875" style="2" customWidth="1"/>
    <col min="18" max="18" width="14.7109375" style="2" customWidth="1"/>
    <col min="19" max="16384" width="11.421875" style="2" customWidth="1"/>
  </cols>
  <sheetData>
    <row r="1" ht="12.75">
      <c r="B1" s="66"/>
    </row>
    <row r="3" spans="2:9" ht="12.75">
      <c r="B3" s="43"/>
      <c r="C3" s="1"/>
      <c r="D3" s="30"/>
      <c r="E3" s="30"/>
      <c r="F3" s="37"/>
      <c r="H3" s="44"/>
      <c r="I3" s="44"/>
    </row>
    <row r="4" spans="3:12" ht="13.5" customHeight="1">
      <c r="C4" s="120" t="s">
        <v>321</v>
      </c>
      <c r="D4" s="117"/>
      <c r="E4"/>
      <c r="F4" s="37"/>
      <c r="H4" s="46"/>
      <c r="I4" s="46"/>
      <c r="J4" s="14"/>
      <c r="K4" s="14"/>
      <c r="L4" s="14"/>
    </row>
    <row r="5" spans="3:12" ht="13.5" customHeight="1">
      <c r="C5" s="117"/>
      <c r="D5" s="117"/>
      <c r="E5"/>
      <c r="F5" s="37"/>
      <c r="H5" s="46"/>
      <c r="I5" s="46"/>
      <c r="J5" s="14"/>
      <c r="K5" s="14"/>
      <c r="L5" s="14"/>
    </row>
    <row r="6" spans="3:12" ht="13.5" customHeight="1">
      <c r="C6" s="120" t="s">
        <v>308</v>
      </c>
      <c r="D6" s="117"/>
      <c r="E6"/>
      <c r="F6" s="37"/>
      <c r="H6" s="46"/>
      <c r="I6" s="46"/>
      <c r="J6" s="14"/>
      <c r="K6" s="14"/>
      <c r="L6" s="14"/>
    </row>
    <row r="7" spans="3:12" ht="13.5" customHeight="1">
      <c r="C7" s="120" t="s">
        <v>309</v>
      </c>
      <c r="D7" s="117"/>
      <c r="E7"/>
      <c r="F7" s="37"/>
      <c r="H7" s="46"/>
      <c r="I7" s="46"/>
      <c r="J7" s="14"/>
      <c r="K7" s="14"/>
      <c r="L7" s="14"/>
    </row>
    <row r="8" spans="3:12" ht="13.5" customHeight="1" thickBot="1">
      <c r="C8"/>
      <c r="D8"/>
      <c r="E8"/>
      <c r="F8" s="37"/>
      <c r="H8" s="46"/>
      <c r="I8" s="46"/>
      <c r="J8" s="14"/>
      <c r="K8" s="14"/>
      <c r="L8" s="14"/>
    </row>
    <row r="9" spans="3:12" ht="24" customHeight="1" thickBot="1">
      <c r="C9" s="209" t="s">
        <v>310</v>
      </c>
      <c r="D9" s="210" t="s">
        <v>322</v>
      </c>
      <c r="E9" s="211"/>
      <c r="F9" s="30"/>
      <c r="H9" s="46"/>
      <c r="I9" s="46"/>
      <c r="J9" s="14"/>
      <c r="K9" s="14"/>
      <c r="L9" s="14"/>
    </row>
    <row r="10" spans="3:12" ht="15.75" customHeight="1">
      <c r="C10" s="212" t="s">
        <v>311</v>
      </c>
      <c r="D10" s="213">
        <v>4491483</v>
      </c>
      <c r="E10" s="214"/>
      <c r="F10" s="30"/>
      <c r="H10" s="46"/>
      <c r="I10" s="46"/>
      <c r="J10" s="14"/>
      <c r="K10" s="14"/>
      <c r="L10" s="14"/>
    </row>
    <row r="11" spans="3:12" ht="15" customHeight="1">
      <c r="C11" s="215" t="s">
        <v>312</v>
      </c>
      <c r="D11" s="216">
        <v>700013</v>
      </c>
      <c r="E11" s="214"/>
      <c r="F11" s="30"/>
      <c r="J11" s="14"/>
      <c r="K11" s="14"/>
      <c r="L11" s="14"/>
    </row>
    <row r="12" spans="2:12" ht="18" customHeight="1">
      <c r="B12" s="31"/>
      <c r="C12" s="215" t="s">
        <v>313</v>
      </c>
      <c r="D12" s="216">
        <v>140000</v>
      </c>
      <c r="E12" s="214"/>
      <c r="F12" s="31"/>
      <c r="G12" s="31"/>
      <c r="H12" s="31"/>
      <c r="I12" s="37"/>
      <c r="J12" s="25"/>
      <c r="K12" s="17"/>
      <c r="L12" s="17"/>
    </row>
    <row r="13" spans="2:12" ht="13.5" thickBot="1">
      <c r="B13" s="8"/>
      <c r="C13" s="217" t="s">
        <v>314</v>
      </c>
      <c r="D13" s="218">
        <f>'BALANCE ENERO 2021'!D212</f>
        <v>100</v>
      </c>
      <c r="E13" s="214"/>
      <c r="F13" s="9"/>
      <c r="G13" s="36"/>
      <c r="H13" s="8"/>
      <c r="I13" s="8"/>
      <c r="J13" s="17"/>
      <c r="L13" s="17"/>
    </row>
    <row r="14" spans="2:12" ht="13.5" customHeight="1" thickBot="1">
      <c r="B14" s="8"/>
      <c r="C14" s="219" t="s">
        <v>315</v>
      </c>
      <c r="D14" s="220">
        <f>SUM(D10:D13)</f>
        <v>5331596</v>
      </c>
      <c r="E14" s="214"/>
      <c r="F14" s="9"/>
      <c r="G14" s="36"/>
      <c r="H14" s="8"/>
      <c r="I14" s="8"/>
      <c r="L14" s="17"/>
    </row>
    <row r="15" spans="2:12" ht="12.75">
      <c r="B15" s="8"/>
      <c r="C15" s="1"/>
      <c r="D15"/>
      <c r="E15"/>
      <c r="F15" s="9"/>
      <c r="G15" s="36"/>
      <c r="H15" s="8"/>
      <c r="I15" s="8"/>
      <c r="J15" s="17"/>
      <c r="K15" s="17"/>
      <c r="L15" s="17"/>
    </row>
    <row r="16" spans="2:12" ht="16.5" customHeight="1">
      <c r="B16" s="9"/>
      <c r="C16" s="9"/>
      <c r="D16" s="32"/>
      <c r="E16" s="32"/>
      <c r="F16" s="32"/>
      <c r="G16" s="32"/>
      <c r="H16" s="50"/>
      <c r="I16" s="67"/>
      <c r="J16" s="17"/>
      <c r="K16" s="17"/>
      <c r="L16" s="17"/>
    </row>
    <row r="17" spans="2:9" ht="12.75">
      <c r="B17" s="8"/>
      <c r="C17" s="8"/>
      <c r="D17" s="32"/>
      <c r="E17" s="32"/>
      <c r="F17" s="32"/>
      <c r="G17" s="32"/>
      <c r="H17" s="9"/>
      <c r="I17" s="9"/>
    </row>
    <row r="18" spans="2:9" ht="12.75">
      <c r="B18" s="9"/>
      <c r="C18" s="9"/>
      <c r="D18" s="32"/>
      <c r="E18" s="32"/>
      <c r="F18" s="32"/>
      <c r="G18" s="32"/>
      <c r="H18" s="51"/>
      <c r="I18" s="51"/>
    </row>
    <row r="19" spans="2:9" ht="12.75">
      <c r="B19" s="8"/>
      <c r="C19" s="8"/>
      <c r="D19" s="33"/>
      <c r="E19" s="33"/>
      <c r="F19" s="32"/>
      <c r="G19" s="36"/>
      <c r="H19" s="9"/>
      <c r="I19" s="9"/>
    </row>
    <row r="20" spans="2:12" ht="12.75">
      <c r="B20" s="8"/>
      <c r="C20" s="8"/>
      <c r="D20" s="32"/>
      <c r="E20" s="32"/>
      <c r="F20" s="32"/>
      <c r="G20" s="36"/>
      <c r="H20" s="9"/>
      <c r="I20" s="9"/>
      <c r="J20" s="16"/>
      <c r="K20" s="16"/>
      <c r="L20" s="16"/>
    </row>
    <row r="21" spans="2:9" ht="14.25" customHeight="1">
      <c r="B21" s="9"/>
      <c r="C21" s="9"/>
      <c r="D21" s="32"/>
      <c r="E21" s="32"/>
      <c r="F21" s="32"/>
      <c r="G21" s="32"/>
      <c r="H21" s="50"/>
      <c r="I21" s="68"/>
    </row>
    <row r="22" spans="2:9" ht="12.75">
      <c r="B22" s="8"/>
      <c r="C22" s="8"/>
      <c r="D22" s="32"/>
      <c r="E22" s="32"/>
      <c r="F22" s="32"/>
      <c r="G22" s="32"/>
      <c r="H22" s="9"/>
      <c r="I22" s="9"/>
    </row>
    <row r="23" spans="2:9" ht="12.75">
      <c r="B23" s="9"/>
      <c r="C23" s="9"/>
      <c r="D23" s="32"/>
      <c r="E23" s="32"/>
      <c r="F23" s="32"/>
      <c r="G23" s="32"/>
      <c r="H23" s="50"/>
      <c r="I23" s="69"/>
    </row>
    <row r="24" spans="2:20" ht="12.75">
      <c r="B24" s="8"/>
      <c r="C24" s="8"/>
      <c r="D24" s="32"/>
      <c r="E24" s="32"/>
      <c r="F24" s="36"/>
      <c r="G24" s="36"/>
      <c r="H24" s="9"/>
      <c r="I24" s="9"/>
      <c r="P24" s="39"/>
      <c r="Q24" s="38"/>
      <c r="R24" s="38"/>
      <c r="S24" s="38"/>
      <c r="T24" s="38"/>
    </row>
    <row r="25" spans="2:20" ht="12.75">
      <c r="B25" s="8"/>
      <c r="C25" s="8"/>
      <c r="D25" s="32"/>
      <c r="E25" s="32"/>
      <c r="F25" s="36"/>
      <c r="G25" s="36"/>
      <c r="H25" s="9"/>
      <c r="I25" s="9"/>
      <c r="P25" s="39"/>
      <c r="Q25" s="38"/>
      <c r="R25" s="38"/>
      <c r="S25" s="38"/>
      <c r="T25" s="40"/>
    </row>
    <row r="26" spans="2:19" ht="22.5" customHeight="1">
      <c r="B26" s="9"/>
      <c r="C26" s="9"/>
      <c r="D26" s="52"/>
      <c r="E26" s="32"/>
      <c r="F26" s="32"/>
      <c r="G26" s="32"/>
      <c r="H26" s="27"/>
      <c r="I26" s="69"/>
      <c r="P26" s="39"/>
      <c r="Q26" s="38"/>
      <c r="R26" s="38"/>
      <c r="S26" s="38"/>
    </row>
    <row r="27" spans="2:19" ht="29.25" customHeight="1">
      <c r="B27" s="9"/>
      <c r="C27" s="9"/>
      <c r="D27" s="32"/>
      <c r="E27" s="32"/>
      <c r="F27" s="32"/>
      <c r="G27" s="32"/>
      <c r="H27" s="27"/>
      <c r="I27" s="69"/>
      <c r="P27" s="39"/>
      <c r="Q27" s="38"/>
      <c r="R27" s="38"/>
      <c r="S27" s="38"/>
    </row>
    <row r="28" spans="2:19" ht="30" customHeight="1">
      <c r="B28" s="9"/>
      <c r="C28" s="9"/>
      <c r="D28" s="52"/>
      <c r="E28" s="32"/>
      <c r="F28" s="32"/>
      <c r="G28" s="32"/>
      <c r="H28" s="27"/>
      <c r="I28" s="70"/>
      <c r="J28" s="20"/>
      <c r="K28" s="20"/>
      <c r="L28" s="20"/>
      <c r="P28" s="39"/>
      <c r="Q28" s="38"/>
      <c r="R28" s="38"/>
      <c r="S28" s="38"/>
    </row>
    <row r="29" spans="2:20" ht="12.75">
      <c r="B29" s="9"/>
      <c r="C29" s="9"/>
      <c r="D29" s="32"/>
      <c r="E29" s="32"/>
      <c r="F29" s="32"/>
      <c r="G29" s="32"/>
      <c r="H29" s="10"/>
      <c r="I29" s="10"/>
      <c r="P29" s="39"/>
      <c r="Q29" s="38"/>
      <c r="R29" s="38"/>
      <c r="S29" s="38"/>
      <c r="T29" s="38"/>
    </row>
    <row r="30" spans="2:19" ht="12.75">
      <c r="B30" s="8"/>
      <c r="C30" s="8"/>
      <c r="D30" s="32"/>
      <c r="E30" s="32"/>
      <c r="F30" s="32"/>
      <c r="G30" s="32"/>
      <c r="H30" s="35"/>
      <c r="I30" s="35"/>
      <c r="Q30" s="41"/>
      <c r="R30" s="41"/>
      <c r="S30" s="41"/>
    </row>
    <row r="31" spans="2:9" ht="26.25" customHeight="1">
      <c r="B31" s="9"/>
      <c r="C31" s="9"/>
      <c r="D31" s="32"/>
      <c r="E31" s="32"/>
      <c r="F31" s="32"/>
      <c r="G31" s="32"/>
      <c r="H31" s="27"/>
      <c r="I31" s="10"/>
    </row>
    <row r="32" spans="2:9" ht="12.75">
      <c r="B32" s="8"/>
      <c r="C32" s="8"/>
      <c r="D32" s="32"/>
      <c r="E32" s="32"/>
      <c r="F32" s="32"/>
      <c r="G32" s="32"/>
      <c r="H32" s="9"/>
      <c r="I32" s="9"/>
    </row>
    <row r="33" spans="2:9" ht="12.75">
      <c r="B33" s="9"/>
      <c r="C33" s="9"/>
      <c r="D33" s="32"/>
      <c r="E33" s="32"/>
      <c r="F33" s="32"/>
      <c r="G33" s="32"/>
      <c r="H33" s="10"/>
      <c r="I33" s="10"/>
    </row>
    <row r="34" spans="2:9" ht="12.75">
      <c r="B34" s="8"/>
      <c r="C34" s="8"/>
      <c r="D34" s="32"/>
      <c r="E34" s="32"/>
      <c r="F34" s="32"/>
      <c r="G34" s="9"/>
      <c r="H34" s="9"/>
      <c r="I34" s="9"/>
    </row>
    <row r="35" spans="2:9" ht="12.75">
      <c r="B35" s="9"/>
      <c r="C35" s="9"/>
      <c r="D35" s="32"/>
      <c r="E35" s="32"/>
      <c r="F35" s="32"/>
      <c r="G35" s="32"/>
      <c r="H35" s="50"/>
      <c r="I35" s="71"/>
    </row>
    <row r="36" spans="2:9" ht="12.75">
      <c r="B36" s="8"/>
      <c r="C36" s="8"/>
      <c r="D36" s="32"/>
      <c r="E36" s="32"/>
      <c r="F36" s="32"/>
      <c r="G36" s="32"/>
      <c r="H36" s="9"/>
      <c r="I36" s="9"/>
    </row>
    <row r="37" spans="2:9" ht="12.75">
      <c r="B37" s="9"/>
      <c r="C37" s="9"/>
      <c r="D37" s="32"/>
      <c r="E37" s="32"/>
      <c r="F37" s="32"/>
      <c r="G37" s="32"/>
      <c r="H37" s="27"/>
      <c r="I37" s="10"/>
    </row>
    <row r="38" spans="2:9" ht="24.75" customHeight="1">
      <c r="B38" s="9"/>
      <c r="C38" s="9"/>
      <c r="D38" s="32"/>
      <c r="E38" s="32"/>
      <c r="F38" s="32"/>
      <c r="G38" s="32"/>
      <c r="H38" s="27"/>
      <c r="I38" s="10"/>
    </row>
    <row r="39" spans="2:9" ht="12.75">
      <c r="B39" s="8"/>
      <c r="C39" s="8"/>
      <c r="D39" s="32"/>
      <c r="E39" s="32"/>
      <c r="F39" s="32"/>
      <c r="G39" s="32"/>
      <c r="H39" s="10"/>
      <c r="I39" s="10"/>
    </row>
    <row r="40" spans="2:9" ht="12.75">
      <c r="B40" s="8"/>
      <c r="C40" s="8"/>
      <c r="D40" s="32"/>
      <c r="E40" s="32"/>
      <c r="F40" s="32"/>
      <c r="G40" s="32"/>
      <c r="H40" s="9"/>
      <c r="I40" s="9"/>
    </row>
    <row r="41" spans="2:12" ht="23.25" customHeight="1">
      <c r="B41" s="9"/>
      <c r="C41" s="9"/>
      <c r="D41" s="32"/>
      <c r="E41" s="32"/>
      <c r="F41" s="32"/>
      <c r="G41" s="32"/>
      <c r="H41" s="27"/>
      <c r="I41" s="10"/>
      <c r="J41" s="16"/>
      <c r="K41" s="16"/>
      <c r="L41" s="16"/>
    </row>
    <row r="42" spans="2:15" ht="39.75" customHeight="1">
      <c r="B42" s="9"/>
      <c r="C42" s="9"/>
      <c r="D42" s="32"/>
      <c r="E42" s="32"/>
      <c r="F42" s="32"/>
      <c r="G42" s="32"/>
      <c r="H42" s="27"/>
      <c r="I42" s="70"/>
      <c r="J42" s="20"/>
      <c r="K42" s="20"/>
      <c r="L42" s="20"/>
      <c r="M42" s="16"/>
      <c r="N42" s="22"/>
      <c r="O42" s="21"/>
    </row>
    <row r="43" spans="2:12" ht="30.75" customHeight="1">
      <c r="B43" s="9"/>
      <c r="C43" s="9"/>
      <c r="D43" s="32"/>
      <c r="E43" s="32"/>
      <c r="F43" s="32"/>
      <c r="G43" s="32"/>
      <c r="H43" s="27"/>
      <c r="I43" s="69"/>
      <c r="J43" s="13"/>
      <c r="K43" s="13"/>
      <c r="L43" s="27"/>
    </row>
    <row r="44" spans="2:9" ht="18" customHeight="1">
      <c r="B44" s="31"/>
      <c r="C44" s="72"/>
      <c r="D44" s="32"/>
      <c r="E44" s="32"/>
      <c r="F44" s="32"/>
      <c r="G44" s="32"/>
      <c r="H44" s="9"/>
      <c r="I44" s="9"/>
    </row>
    <row r="45" spans="2:12" ht="42.75" customHeight="1">
      <c r="B45" s="9"/>
      <c r="C45" s="9"/>
      <c r="D45" s="32"/>
      <c r="E45" s="32"/>
      <c r="F45" s="32"/>
      <c r="G45" s="32"/>
      <c r="H45" s="53"/>
      <c r="I45" s="68"/>
      <c r="L45" s="27"/>
    </row>
    <row r="46" spans="2:12" ht="12.75">
      <c r="B46" s="8"/>
      <c r="C46" s="8"/>
      <c r="D46" s="32"/>
      <c r="E46" s="32"/>
      <c r="F46" s="32"/>
      <c r="G46" s="35"/>
      <c r="H46" s="9"/>
      <c r="I46" s="9"/>
      <c r="J46" s="19"/>
      <c r="K46" s="17"/>
      <c r="L46" s="15"/>
    </row>
    <row r="47" spans="2:12" ht="12.75">
      <c r="B47" s="8"/>
      <c r="C47" s="8"/>
      <c r="D47" s="32"/>
      <c r="E47" s="32"/>
      <c r="F47" s="32"/>
      <c r="G47" s="35"/>
      <c r="H47" s="9"/>
      <c r="I47" s="9"/>
      <c r="J47" s="19"/>
      <c r="K47" s="17"/>
      <c r="L47" s="15"/>
    </row>
    <row r="48" spans="2:12" ht="12.75">
      <c r="B48" s="9"/>
      <c r="C48" s="8"/>
      <c r="D48" s="33"/>
      <c r="E48" s="33"/>
      <c r="F48" s="33"/>
      <c r="G48" s="33"/>
      <c r="H48" s="9"/>
      <c r="I48" s="9"/>
      <c r="J48" s="17"/>
      <c r="L48" s="18"/>
    </row>
    <row r="49" spans="2:12" ht="12.75">
      <c r="B49" s="9"/>
      <c r="C49" s="8"/>
      <c r="D49" s="33"/>
      <c r="E49" s="33"/>
      <c r="F49" s="9"/>
      <c r="G49" s="54"/>
      <c r="H49" s="9"/>
      <c r="I49" s="9"/>
      <c r="J49" s="17"/>
      <c r="L49" s="16"/>
    </row>
    <row r="50" spans="2:5" ht="9" customHeight="1">
      <c r="B50" s="55"/>
      <c r="C50" s="19"/>
      <c r="E50" s="56"/>
    </row>
    <row r="51" spans="2:6" ht="12.75">
      <c r="B51" s="55"/>
      <c r="C51" s="26"/>
      <c r="D51" s="48"/>
      <c r="E51" s="22"/>
      <c r="F51" s="28"/>
    </row>
    <row r="52" spans="2:7" ht="15.75" customHeight="1">
      <c r="B52" s="55"/>
      <c r="C52" s="29"/>
      <c r="D52" s="34"/>
      <c r="E52" s="11"/>
      <c r="G52" s="57"/>
    </row>
    <row r="53" spans="2:5" ht="12.75">
      <c r="B53" s="55"/>
      <c r="C53" s="26"/>
      <c r="D53" s="49"/>
      <c r="E53" s="22"/>
    </row>
    <row r="54" spans="2:5" ht="4.5" customHeight="1">
      <c r="B54" s="55"/>
      <c r="C54" s="19"/>
      <c r="E54" s="22"/>
    </row>
    <row r="55" spans="2:5" ht="9.75" customHeight="1">
      <c r="B55" s="55"/>
      <c r="C55" s="19"/>
      <c r="D55" s="16"/>
      <c r="E55" s="22"/>
    </row>
    <row r="56" spans="2:3" ht="5.25" customHeight="1">
      <c r="B56" s="55"/>
      <c r="C56" s="19"/>
    </row>
    <row r="57" spans="2:5" ht="12.75">
      <c r="B57" s="55"/>
      <c r="C57" s="19"/>
      <c r="D57" s="16"/>
      <c r="E57" s="22"/>
    </row>
    <row r="58" spans="2:5" ht="5.25" customHeight="1">
      <c r="B58" s="55"/>
      <c r="C58" s="19"/>
      <c r="E58" s="22"/>
    </row>
    <row r="59" spans="2:5" ht="12.75">
      <c r="B59" s="55"/>
      <c r="C59" s="19"/>
      <c r="D59" s="16"/>
      <c r="E59" s="22"/>
    </row>
    <row r="60" ht="3.75" customHeight="1"/>
    <row r="61" spans="2:6" ht="12.75">
      <c r="B61" s="55"/>
      <c r="C61" s="19"/>
      <c r="D61" s="16"/>
      <c r="E61" s="22"/>
      <c r="F61" s="16"/>
    </row>
    <row r="62" ht="4.5" customHeight="1"/>
    <row r="63" spans="4:5" ht="12.75">
      <c r="D63" s="16"/>
      <c r="E63" s="22"/>
    </row>
    <row r="65" spans="8:10" ht="12.75">
      <c r="H65" s="5"/>
      <c r="J65" s="73"/>
    </row>
    <row r="67" spans="2:3" ht="12.75">
      <c r="B67" s="55"/>
      <c r="C67" s="46"/>
    </row>
    <row r="69" ht="12.75">
      <c r="H69" s="5"/>
    </row>
    <row r="70" ht="12.75">
      <c r="D70" s="20"/>
    </row>
    <row r="74" ht="12.75">
      <c r="H74" s="58"/>
    </row>
    <row r="117" spans="2:7" ht="12.75">
      <c r="B117" s="59"/>
      <c r="C117" s="59"/>
      <c r="D117" s="59"/>
      <c r="E117" s="59"/>
      <c r="F117" s="59"/>
      <c r="G117" s="59"/>
    </row>
    <row r="118" spans="2:7" ht="15.75">
      <c r="B118" s="59"/>
      <c r="C118" s="60"/>
      <c r="D118" s="59"/>
      <c r="E118" s="59"/>
      <c r="F118" s="59"/>
      <c r="G118" s="59"/>
    </row>
    <row r="119" spans="2:7" ht="12.75">
      <c r="B119" s="59"/>
      <c r="C119" s="59"/>
      <c r="D119" s="59"/>
      <c r="E119" s="59"/>
      <c r="F119" s="59"/>
      <c r="G119" s="59"/>
    </row>
    <row r="120" spans="2:7" ht="12.75">
      <c r="B120" s="59"/>
      <c r="C120" s="61"/>
      <c r="D120" s="62"/>
      <c r="E120" s="62"/>
      <c r="F120" s="62"/>
      <c r="G120" s="59"/>
    </row>
    <row r="121" spans="2:7" ht="26.25" customHeight="1">
      <c r="B121" s="59"/>
      <c r="C121" s="63"/>
      <c r="D121" s="64"/>
      <c r="E121" s="64"/>
      <c r="F121" s="64"/>
      <c r="G121" s="59"/>
    </row>
    <row r="122" spans="2:7" ht="26.25" customHeight="1">
      <c r="B122" s="59"/>
      <c r="C122" s="63"/>
      <c r="D122" s="64"/>
      <c r="E122" s="64"/>
      <c r="F122" s="64"/>
      <c r="G122" s="59"/>
    </row>
    <row r="123" spans="2:7" ht="25.5" customHeight="1">
      <c r="B123" s="59"/>
      <c r="C123" s="63"/>
      <c r="D123" s="64"/>
      <c r="E123" s="64"/>
      <c r="F123" s="64"/>
      <c r="G123" s="59"/>
    </row>
    <row r="124" spans="2:7" ht="27" customHeight="1">
      <c r="B124" s="59"/>
      <c r="C124" s="63"/>
      <c r="D124" s="64"/>
      <c r="E124" s="64"/>
      <c r="F124" s="64"/>
      <c r="G124" s="59"/>
    </row>
    <row r="125" spans="2:7" ht="25.5" customHeight="1">
      <c r="B125" s="59"/>
      <c r="C125" s="65"/>
      <c r="D125" s="64"/>
      <c r="E125" s="64"/>
      <c r="F125" s="64"/>
      <c r="G125" s="59"/>
    </row>
    <row r="126" spans="2:7" ht="12.75">
      <c r="B126" s="59"/>
      <c r="C126" s="59"/>
      <c r="D126" s="59"/>
      <c r="E126" s="59"/>
      <c r="F126" s="59"/>
      <c r="G126" s="59"/>
    </row>
    <row r="127" spans="2:7" ht="12.75">
      <c r="B127" s="59"/>
      <c r="C127" s="59"/>
      <c r="D127" s="59"/>
      <c r="E127" s="59"/>
      <c r="F127" s="59"/>
      <c r="G127" s="59"/>
    </row>
    <row r="128" spans="2:7" ht="12.75">
      <c r="B128" s="59"/>
      <c r="C128" s="59"/>
      <c r="D128" s="59"/>
      <c r="E128" s="59"/>
      <c r="F128" s="59"/>
      <c r="G128" s="59"/>
    </row>
    <row r="129" spans="2:7" ht="12.75">
      <c r="B129" s="59"/>
      <c r="C129" s="59"/>
      <c r="D129" s="59"/>
      <c r="E129" s="59"/>
      <c r="F129" s="59"/>
      <c r="G129" s="59"/>
    </row>
    <row r="130" spans="2:7" ht="12.75">
      <c r="B130" s="59"/>
      <c r="C130" s="59"/>
      <c r="D130" s="59"/>
      <c r="E130" s="59"/>
      <c r="F130" s="59"/>
      <c r="G130" s="59"/>
    </row>
    <row r="131" spans="2:7" ht="12.75">
      <c r="B131" s="59"/>
      <c r="C131" s="59"/>
      <c r="D131" s="59"/>
      <c r="E131" s="59"/>
      <c r="F131" s="59"/>
      <c r="G131" s="59"/>
    </row>
    <row r="132" spans="2:7" ht="12.75">
      <c r="B132" s="59"/>
      <c r="C132" s="59"/>
      <c r="D132" s="59"/>
      <c r="E132" s="59"/>
      <c r="F132" s="59"/>
      <c r="G132" s="59"/>
    </row>
    <row r="133" spans="2:7" ht="12.75">
      <c r="B133" s="59"/>
      <c r="C133" s="59"/>
      <c r="D133" s="59"/>
      <c r="E133" s="59"/>
      <c r="F133" s="59"/>
      <c r="G133" s="59"/>
    </row>
    <row r="134" spans="2:7" ht="12.75">
      <c r="B134" s="59"/>
      <c r="C134" s="59"/>
      <c r="D134" s="59"/>
      <c r="E134" s="59"/>
      <c r="F134" s="59"/>
      <c r="G134" s="59"/>
    </row>
    <row r="135" spans="2:7" ht="12.75">
      <c r="B135" s="59"/>
      <c r="C135" s="59"/>
      <c r="D135" s="59"/>
      <c r="E135" s="59"/>
      <c r="F135" s="59"/>
      <c r="G135" s="59"/>
    </row>
  </sheetData>
  <sheetProtection/>
  <printOptions/>
  <pageMargins left="0.75" right="0.75" top="1" bottom="1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3">
      <selection activeCell="A4" sqref="A4:IV41"/>
    </sheetView>
  </sheetViews>
  <sheetFormatPr defaultColWidth="11.421875" defaultRowHeight="12.75"/>
  <sheetData/>
  <sheetProtection/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AUDIENCIA DE CUENTAS DE CANARIAS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</dc:creator>
  <cp:keywords/>
  <dc:description/>
  <cp:lastModifiedBy>María González Martín</cp:lastModifiedBy>
  <cp:lastPrinted>2016-02-22T14:25:25Z</cp:lastPrinted>
  <dcterms:created xsi:type="dcterms:W3CDTF">2004-11-10T09:39:58Z</dcterms:created>
  <dcterms:modified xsi:type="dcterms:W3CDTF">2021-06-03T10:29:26Z</dcterms:modified>
  <cp:category/>
  <cp:version/>
  <cp:contentType/>
  <cp:contentStatus/>
</cp:coreProperties>
</file>